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457660B1-F3F1-4BBE-B4B9-2851285E8C9A}" xr6:coauthVersionLast="36" xr6:coauthVersionMax="36" xr10:uidLastSave="{00000000-0000-0000-0000-000000000000}"/>
  <bookViews>
    <workbookView xWindow="0" yWindow="0" windowWidth="19200" windowHeight="6735" tabRatio="9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c r="BY42" i="10"/>
  <c r="BE42" i="10"/>
  <c r="AM42" i="10"/>
  <c r="U42" i="10"/>
  <c r="E42" i="10"/>
  <c r="C42" i="10" s="1"/>
  <c r="DG41" i="10"/>
  <c r="CQ41" i="10"/>
  <c r="CO41" i="10" s="1"/>
  <c r="BY41" i="10"/>
  <c r="BE41" i="10"/>
  <c r="AM41" i="10"/>
  <c r="U41" i="10"/>
  <c r="E41" i="10"/>
  <c r="C41" i="10"/>
  <c r="DG40" i="10"/>
  <c r="CQ40" i="10"/>
  <c r="CO40" i="10"/>
  <c r="BY40" i="10"/>
  <c r="BE40" i="10"/>
  <c r="AM40" i="10"/>
  <c r="U40" i="10"/>
  <c r="E40" i="10"/>
  <c r="C40" i="10" s="1"/>
  <c r="DG39" i="10"/>
  <c r="CQ39" i="10"/>
  <c r="CO39" i="10" s="1"/>
  <c r="BY39" i="10"/>
  <c r="BE39" i="10"/>
  <c r="AM39" i="10"/>
  <c r="U39" i="10"/>
  <c r="E39" i="10"/>
  <c r="C39" i="10"/>
  <c r="DG38" i="10"/>
  <c r="CQ38" i="10"/>
  <c r="CO38" i="10"/>
  <c r="BY38" i="10"/>
  <c r="BE38" i="10"/>
  <c r="AM38" i="10"/>
  <c r="W38" i="10"/>
  <c r="E38" i="10"/>
  <c r="C38" i="10"/>
  <c r="DG37" i="10"/>
  <c r="CQ37" i="10"/>
  <c r="CO37" i="10" s="1"/>
  <c r="BY37" i="10"/>
  <c r="BE37" i="10"/>
  <c r="AM37" i="10"/>
  <c r="W37" i="10"/>
  <c r="E37" i="10"/>
  <c r="C37" i="10" s="1"/>
  <c r="DG36" i="10"/>
  <c r="CQ36" i="10"/>
  <c r="BY36" i="10"/>
  <c r="BE36" i="10"/>
  <c r="AM36" i="10"/>
  <c r="W36" i="10"/>
  <c r="E36" i="10"/>
  <c r="DG35" i="10"/>
  <c r="CQ35" i="10"/>
  <c r="BY35" i="10"/>
  <c r="BG35" i="10"/>
  <c r="AM35" i="10"/>
  <c r="W35" i="10"/>
  <c r="E35" i="10"/>
  <c r="C35" i="10" s="1"/>
  <c r="DG34" i="10"/>
  <c r="CQ34" i="10"/>
  <c r="BY34" i="10"/>
  <c r="BG34" i="10"/>
  <c r="AO34" i="10"/>
  <c r="W34" i="10"/>
  <c r="E34" i="10"/>
  <c r="C34" i="10" s="1"/>
  <c r="C36" i="10" l="1"/>
  <c r="U34" i="10" s="1"/>
  <c r="U35" i="10" l="1"/>
  <c r="U36" i="10" s="1"/>
  <c r="U37" i="10" s="1"/>
  <c r="U38" i="10" s="1"/>
  <c r="AM34" i="10"/>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<sst xmlns="http://schemas.openxmlformats.org/spreadsheetml/2006/main" count="1163" uniqueCount="633">
  <si>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</si>
  <si>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</si>
  <si>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</si>
  <si>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</si>
  <si>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</si>
  <si>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</si>
  <si>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</si>
  <si>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</si>
  <si>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</si>
  <si>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</si>
  <si>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</si>
  <si>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</si>
  <si>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</si>
  <si>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</si>
  <si>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</si>
  <si>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</si>
  <si>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</si>
  <si>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</si>
  <si>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</si>
  <si>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</si>
  <si>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</si>
  <si>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</si>
  <si>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</si>
  <si>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</si>
  <si>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</si>
  <si>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</si>
  <si>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</si>
  <si>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</si>
  <si>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</si>
  <si>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</si>
  <si>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</si>
  <si>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</si>
  <si>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</si>
  <si>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</si>
  <si>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</si>
  <si>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</si>
  <si>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</si>
  <si>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</si>
  <si>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</si>
  <si>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</si>
  <si>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</si>
  <si>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</si>
  <si>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</si>
  <si>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</si>
  <si>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</si>
  <si>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</si>
  <si>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</si>
  <si>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</si>
  <si>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</si>
  <si>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</si>
  <si>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</si>
  <si>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</si>
  <si>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</si>
  <si>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</si>
  <si>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</si>
  <si>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</si>
  <si>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</si>
  <si>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</si>
  <si>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</si>
  <si>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</si>
  <si>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</si>
  <si>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</si>
  <si>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</si>
  <si>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</si>
  <si>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</si>
  <si>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</si>
  <si>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</si>
  <si>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</si>
  <si>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</si>
  <si>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</si>
  <si>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</si>
  <si>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</si>
  <si>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</si>
  <si>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</si>
  <si>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</si>
  <si>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</si>
  <si>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</si>
  <si>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</si>
  <si>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</si>
  <si>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</si>
  <si>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</si>
  <si>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</si>
  <si>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</si>
  <si>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</si>
  <si>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</si>
  <si>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</si>
  <si>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</si>
  <si>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</si>
  <si>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</si>
  <si>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</si>
  <si>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</si>
  <si>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</si>
  <si>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</si>
  <si>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</si>
  <si>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</si>
  <si>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</si>
  <si>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</si>
  <si>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</si>
  <si>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</si>
  <si>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</si>
  <si>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</si>
  <si>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</si>
  <si>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</si>
  <si>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</si>
  <si>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</si>
  <si>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</si>
  <si>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</si>
  <si>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</si>
  <si>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</si>
  <si>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</si>
  <si>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</si>
  <si>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</si>
  <si>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</si>
  <si>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</si>
  <si>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</si>
  <si>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</si>
  <si>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</si>
  <si>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</si>
  <si>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</si>
  <si>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</si>
  <si>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</si>
  <si>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</si>
  <si>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</si>
  <si>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</si>
  <si>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</si>
  <si>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</si>
  <si>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</si>
  <si>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</si>
  <si>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</si>
  <si>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</si>
  <si>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</si>
  <si>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</si>
  <si>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</si>
  <si>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</si>
  <si>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</si>
  <si>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</si>
  <si>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</si>
  <si>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</si>
  <si>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</si>
  <si>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</si>
  <si>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</si>
  <si>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</si>
  <si>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</si>
  <si>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</si>
  <si>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</si>
  <si>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</si>
  <si>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</si>
  <si>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</si>
  <si>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</si>
  <si>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</si>
  <si>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</si>
  <si>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</si>
  <si>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</si>
  <si>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</si>
  <si>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</si>
  <si>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</si>
  <si>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</si>
  <si>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</si>
  <si>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</si>
  <si>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</si>
  <si>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</si>
  <si>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</si>
  <si>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</si>
  <si>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</si>
  <si>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</si>
  <si>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</si>
  <si>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</si>
  <si>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</si>
  <si>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</si>
  <si>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</si>
  <si>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</si>
  <si>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</si>
  <si>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</si>
  <si>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</si>
  <si>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</si>
  <si>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</si>
  <si>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</si>
  <si>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</si>
  <si>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</si>
  <si>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</si>
  <si>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</si>
  <si>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</si>
  <si>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</si>
  <si>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</si>
  <si>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</si>
  <si>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</si>
  <si>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</si>
  <si>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</si>
  <si>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</si>
  <si>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</si>
  <si>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</si>
  <si>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</si>
  <si>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</si>
  <si>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</si>
  <si>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</si>
  <si>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</si>
  <si>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</si>
  <si>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</si>
  <si>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</si>
  <si>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</si>
  <si>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</si>
  <si>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</si>
  <si>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</si>
  <si>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</si>
  <si>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</si>
  <si>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</si>
  <si>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</si>
  <si>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</si>
  <si>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</si>
  <si>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</si>
  <si>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</si>
  <si>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</si>
  <si>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</si>
  <si>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京都府与謝野町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</si>
  <si>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</si>
  <si>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</si>
  <si>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</si>
  <si>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</si>
  <si>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</si>
  <si>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</si>
  <si>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</si>
  <si>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</si>
  <si>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</si>
  <si>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</si>
  <si>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</si>
  <si>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</si>
  <si>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</si>
  <si>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</si>
  <si>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</si>
  <si>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</si>
  <si>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</si>
  <si>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</si>
  <si>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</si>
  <si>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</si>
  <si>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</si>
  <si>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</si>
  <si>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</si>
  <si>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</si>
  <si>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</si>
  <si>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</si>
  <si>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</si>
  <si>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</si>
  <si>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</si>
  <si>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</si>
  <si>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</si>
  <si>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</si>
  <si>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</si>
  <si>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</si>
  <si>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</si>
  <si>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</si>
  <si>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</si>
  <si>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</si>
  <si>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</si>
  <si>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</si>
  <si>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</si>
  <si>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</si>
  <si>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</si>
  <si>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</si>
  <si>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</si>
  <si>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</si>
  <si>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</si>
  <si>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</si>
  <si>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</si>
  <si>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</si>
  <si>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</si>
  <si>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</si>
  <si>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</si>
  <si>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</si>
  <si>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</si>
  <si>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</si>
  <si>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</si>
  <si>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</si>
  <si>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</si>
  <si>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</si>
  <si>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</si>
  <si>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</si>
  <si>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</si>
  <si>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</si>
  <si>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</si>
  <si>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</si>
  <si>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</si>
  <si>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</si>
  <si>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</si>
  <si>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</si>
  <si>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</si>
  <si>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</si>
  <si>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</si>
  <si>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</si>
  <si>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</si>
  <si>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</si>
  <si>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</si>
  <si>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</si>
  <si>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</si>
  <si>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</si>
  <si>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</si>
  <si>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</si>
  <si>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</si>
  <si>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</si>
  <si>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</si>
  <si>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</si>
  <si>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</si>
  <si>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</si>
  <si>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</si>
  <si>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</si>
  <si>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</si>
  <si>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</si>
  <si>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</si>
  <si>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</si>
  <si>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</si>
  <si>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</si>
  <si>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</si>
  <si>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</si>
  <si>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</si>
  <si>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</si>
  <si>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</si>
  <si>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</si>
  <si>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</si>
  <si>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</si>
  <si>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</si>
  <si>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</si>
  <si>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</si>
  <si>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</si>
  <si>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</si>
  <si>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</si>
  <si>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</si>
  <si>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</si>
  <si>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</si>
  <si>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</si>
  <si>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</si>
  <si>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</si>
  <si>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</si>
  <si>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</si>
  <si>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</si>
  <si>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</si>
  <si>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</si>
  <si>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</si>
  <si>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</si>
  <si>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</si>
  <si>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</si>
  <si>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</si>
  <si>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</si>
  <si>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</si>
  <si>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</si>
  <si>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</si>
  <si>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</si>
  <si>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</si>
  <si>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</si>
  <si>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</si>
  <si>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</si>
  <si>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</si>
  <si>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</si>
  <si>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</si>
  <si>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</si>
  <si>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</si>
  <si>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</si>
  <si>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</si>
  <si>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</si>
  <si>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</si>
  <si>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</si>
  <si>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</si>
  <si>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</si>
  <si>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</si>
  <si>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</si>
  <si>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</si>
  <si>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</si>
  <si>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</si>
  <si>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</si>
  <si>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京都府与謝野町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</si>
  <si>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</si>
  <si>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</si>
  <si>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</si>
  <si>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</si>
  <si>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</si>
  <si>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</si>
  <si>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</si>
  <si>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</si>
  <si>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</si>
  <si>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</si>
  <si>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</si>
  <si>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</si>
  <si>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</si>
  <si>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</si>
  <si>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</si>
  <si>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</si>
  <si>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</si>
  <si>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</si>
  <si>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</si>
  <si>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</si>
  <si>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</si>
  <si>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</si>
  <si>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</si>
  <si>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</si>
  <si>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</si>
  <si>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</si>
  <si>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</si>
  <si>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</si>
  <si>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</si>
  <si>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</si>
  <si>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</si>
  <si>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</si>
  <si>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</si>
  <si>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</si>
  <si>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</si>
  <si>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</si>
  <si>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</si>
  <si>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</si>
  <si>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</si>
  <si>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</si>
  <si>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</si>
  <si>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</si>
  <si>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</si>
  <si>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</si>
  <si>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</si>
  <si>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</si>
  <si>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</si>
  <si>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</si>
  <si>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</si>
  <si>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</si>
  <si>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</si>
  <si>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</si>
  <si>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</si>
  <si>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</si>
  <si>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</si>
  <si>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</si>
  <si>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</si>
  <si>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</si>
  <si>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</si>
  <si>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</si>
  <si>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</si>
  <si>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</si>
  <si>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</si>
  <si>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</si>
  <si>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</si>
  <si>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</si>
  <si>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</si>
  <si>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</si>
  <si>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</si>
  <si>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</si>
  <si>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</si>
  <si>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</si>
  <si>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</si>
  <si>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</si>
  <si>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</si>
  <si>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</si>
  <si>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</si>
  <si>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</si>
  <si>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</si>
  <si>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</si>
  <si>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</si>
  <si>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</si>
  <si>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</si>
  <si>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</si>
  <si>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</si>
  <si>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</si>
  <si>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</si>
  <si>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</si>
  <si>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</si>
  <si>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</si>
  <si>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</si>
  <si>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</si>
  <si>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</si>
  <si>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</si>
  <si>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</si>
  <si>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</si>
  <si>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</si>
  <si>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</si>
  <si>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</si>
  <si>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</si>
  <si>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</si>
  <si>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</si>
  <si>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</si>
  <si>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</si>
  <si>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</si>
  <si>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</si>
  <si>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</si>
  <si>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</si>
  <si>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</si>
  <si>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</si>
  <si>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</si>
  <si>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</si>
  <si>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</si>
  <si>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</si>
  <si>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</si>
  <si>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</si>
  <si>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</si>
  <si>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</si>
  <si>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</si>
  <si>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</si>
  <si>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</si>
  <si>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</si>
  <si>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</si>
  <si>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</si>
  <si>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</si>
  <si>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</si>
  <si>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</si>
  <si>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</si>
  <si>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</si>
  <si>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</si>
  <si>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</si>
  <si>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</si>
  <si>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</si>
  <si>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</si>
  <si>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</si>
  <si>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</si>
  <si>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</si>
  <si>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</si>
  <si>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</si>
  <si>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</si>
  <si>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</si>
  <si>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</si>
  <si>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</si>
  <si>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</si>
  <si>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</si>
  <si>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</si>
  <si>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</si>
  <si>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</si>
  <si>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</si>
  <si>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</si>
  <si>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</si>
  <si>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</si>
  <si>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</si>
  <si>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</si>
  <si>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</si>
  <si>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</si>
  <si>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</si>
  <si>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</si>
  <si>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</si>
  <si>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</si>
  <si>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</si>
  <si>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</si>
  <si>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</si>
  <si>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</si>
  <si>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</si>
  <si>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</si>
  <si>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</si>
  <si>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</si>
  <si>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</si>
  <si>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</si>
  <si>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</si>
  <si>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</si>
  <si>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</si>
  <si>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</si>
  <si>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</si>
  <si>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</si>
  <si>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</si>
  <si>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</si>
  <si>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</si>
  <si>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</si>
  <si>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</si>
  <si>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</si>
  <si>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</si>
  <si>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</si>
  <si>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</si>
  <si>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</si>
  <si>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</si>
  <si>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</si>
  <si>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</si>
  <si>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</si>
  <si>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</si>
  <si>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</si>
  <si>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</si>
  <si>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</si>
  <si>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</si>
  <si>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</si>
  <si>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</si>
  <si>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</si>
  <si>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</si>
  <si>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</si>
  <si>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</si>
  <si>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</si>
  <si>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</si>
  <si>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</si>
  <si>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</si>
  <si>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</si>
  <si>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</si>
  <si>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</si>
  <si>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</si>
  <si>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3.23</t>
  </si>
  <si>
    <t>▲ 2.45</t>
  </si>
  <si>
    <t>▲ 1.43</t>
  </si>
  <si>
    <t>水道事業会計</t>
  </si>
  <si>
    <t>一般会計</t>
  </si>
  <si>
    <t>国民健康保険特別会計（事業勘定）</t>
  </si>
  <si>
    <t>介護保険特別会計（事業勘定）</t>
  </si>
  <si>
    <t>後期高齢者医療特別会計</t>
  </si>
  <si>
    <t>土地取得特別会計</t>
  </si>
  <si>
    <t>下水道特別会計</t>
  </si>
  <si>
    <t>介護保険特別会計（サービス勘定）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</si>
  <si>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</si>
  <si>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</si>
  <si>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</si>
  <si>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</si>
  <si>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</si>
  <si>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</si>
  <si>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</si>
  <si>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</si>
  <si>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加悦ファーマーズライス</t>
  </si>
  <si>
    <t>-</t>
    <phoneticPr fontId="2"/>
  </si>
  <si>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</si>
  <si>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</si>
  <si>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</si>
  <si>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</si>
  <si>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</si>
  <si>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</si>
  <si>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</si>
  <si>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</si>
  <si>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</si>
  <si>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</si>
  <si>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</si>
  <si>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タンゴフロンティア</t>
    <phoneticPr fontId="2"/>
  </si>
  <si>
    <t>-</t>
    <phoneticPr fontId="2"/>
  </si>
  <si>
    <t>加悦総合振興</t>
    <phoneticPr fontId="2"/>
  </si>
  <si>
    <t>-</t>
    <phoneticPr fontId="2"/>
  </si>
  <si>
    <t>-</t>
    <phoneticPr fontId="2"/>
  </si>
  <si>
    <t>-</t>
    <phoneticPr fontId="2"/>
  </si>
  <si>
    <t>地域振興基金</t>
    <phoneticPr fontId="5"/>
  </si>
  <si>
    <t>有線テレビ放送等施設基金</t>
    <phoneticPr fontId="5"/>
  </si>
  <si>
    <t>ふるさと人づくり基金</t>
    <phoneticPr fontId="5"/>
  </si>
  <si>
    <t>ひと・しごと・まち創生基金</t>
    <phoneticPr fontId="5"/>
  </si>
  <si>
    <t>天の橋立岩滝温泉活用基金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</si>
  <si>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</si>
  <si>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</si>
  <si>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</si>
  <si>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認定こども園の統廃合に伴い、比率の減少が見込まれますが、有形固定資産自体の大幅増が見込めないため、長期的には比率は増加に転じるものと思われます。</t>
    <rPh sb="193" eb="195">
      <t>ニンテイ</t>
    </rPh>
    <rPh sb="198" eb="199">
      <t>エン</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</si>
  <si>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</si>
  <si>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</si>
  <si>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</si>
  <si>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</si>
  <si>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</si>
  <si>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</si>
  <si>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　将来負担比率、実質公債費比率ともに類似団体平均値と比較して大きな数値となっています。
平成27年度以降加悦中学校の改築、かえでこども園新設等の大規模事業、宮津与謝環境組合のごみ処理施設の建設負担金等により多額の起債を発行し、今後も町内保育所を統合し２地域に認定こども園を新設する予定であるため、ピークを含め令和６年までは高い水準で推移する期間になると予測しています。これらの期間における予測をふまえて、事業の見直し、公債費の増大に繋がる普通建設事業の抑制を積極的に進めるとともに、有利な起債、基金の活用について計画的に管理し、公債費の抑制に努める必要があります。</t>
  </si>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</sst>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20" applyFont="1" applyFill="1" applyAlignment="1">
      <alignment vertical="center"/>
    </xf>
    <xf numFmtId="0" fontId="38" fillId="6" borderId="0" xfId="20" applyFill="1" applyAlignment="1" applyProtection="1">
      <alignment vertical="center"/>
      <protection hidden="1"/>
    </xf>
    <xf numFmtId="0" fontId="39" fillId="0" borderId="0" xfId="21" applyFont="1">
      <alignment vertical="center"/>
    </xf>
    <xf numFmtId="0" fontId="38" fillId="6" borderId="0" xfId="20" applyFill="1" applyAlignment="1">
      <alignment vertical="center"/>
    </xf>
    <xf numFmtId="0" fontId="38" fillId="6" borderId="0" xfId="20" applyFill="1"/>
    <xf numFmtId="0" fontId="38" fillId="6" borderId="0" xfId="20" applyFill="1" applyProtection="1">
      <protection hidden="1"/>
    </xf>
    <xf numFmtId="0" fontId="39" fillId="0" borderId="41" xfId="21" applyFont="1" applyBorder="1">
      <alignment vertical="center"/>
    </xf>
    <xf numFmtId="0" fontId="39" fillId="0" borderId="12" xfId="21" applyFont="1" applyBorder="1">
      <alignment vertical="center"/>
    </xf>
    <xf numFmtId="189" fontId="39" fillId="0" borderId="12" xfId="21" applyNumberFormat="1" applyFont="1" applyBorder="1">
      <alignment vertical="center"/>
    </xf>
    <xf numFmtId="0" fontId="39" fillId="0" borderId="48" xfId="21" applyFont="1" applyBorder="1">
      <alignment vertical="center"/>
    </xf>
    <xf numFmtId="0" fontId="40" fillId="0" borderId="0" xfId="21" applyFont="1">
      <alignment vertical="center"/>
    </xf>
    <xf numFmtId="0" fontId="39" fillId="0" borderId="64" xfId="21" applyFont="1" applyBorder="1">
      <alignment vertical="center"/>
    </xf>
    <xf numFmtId="0" fontId="39" fillId="0" borderId="38" xfId="21" applyFont="1" applyBorder="1">
      <alignment vertical="center"/>
    </xf>
    <xf numFmtId="0" fontId="39" fillId="0" borderId="37" xfId="21" applyFont="1" applyBorder="1">
      <alignment vertical="center"/>
    </xf>
    <xf numFmtId="0" fontId="39" fillId="0" borderId="54" xfId="21" applyFont="1" applyBorder="1">
      <alignment vertical="center"/>
    </xf>
    <xf numFmtId="0" fontId="39" fillId="0" borderId="40" xfId="21" applyFont="1" applyBorder="1">
      <alignment vertical="center"/>
    </xf>
    <xf numFmtId="0" fontId="39" fillId="0" borderId="31" xfId="21" applyFont="1" applyBorder="1">
      <alignment vertical="center"/>
    </xf>
    <xf numFmtId="0" fontId="40" fillId="0" borderId="41" xfId="21" applyFont="1" applyBorder="1">
      <alignment vertical="center"/>
    </xf>
    <xf numFmtId="178" fontId="0" fillId="0" borderId="0" xfId="21" applyNumberFormat="1" applyFont="1">
      <alignment vertical="center"/>
    </xf>
    <xf numFmtId="178" fontId="39" fillId="0" borderId="0" xfId="21" applyNumberFormat="1" applyFont="1">
      <alignment vertical="center"/>
    </xf>
    <xf numFmtId="179" fontId="39" fillId="6" borderId="0" xfId="22" applyNumberFormat="1" applyFont="1" applyFill="1" applyAlignment="1">
      <alignment vertical="center" wrapText="1"/>
    </xf>
    <xf numFmtId="49" fontId="39" fillId="6" borderId="0" xfId="22" applyNumberFormat="1" applyFont="1" applyFill="1" applyAlignment="1">
      <alignment horizontal="center" vertical="center" wrapText="1"/>
    </xf>
    <xf numFmtId="49" fontId="39" fillId="6" borderId="0" xfId="22" applyNumberFormat="1" applyFont="1" applyFill="1" applyAlignment="1">
      <alignment horizontal="center" vertical="center"/>
    </xf>
    <xf numFmtId="178" fontId="39" fillId="0" borderId="64" xfId="21" applyNumberFormat="1" applyFont="1" applyBorder="1">
      <alignment vertical="center"/>
    </xf>
    <xf numFmtId="178" fontId="39" fillId="0" borderId="38" xfId="21" applyNumberFormat="1" applyFont="1" applyBorder="1">
      <alignment vertical="center"/>
    </xf>
    <xf numFmtId="191" fontId="39" fillId="0" borderId="0" xfId="21" applyNumberFormat="1" applyFont="1">
      <alignment vertical="center"/>
    </xf>
    <xf numFmtId="178" fontId="39" fillId="0" borderId="37" xfId="21" applyNumberFormat="1" applyFont="1" applyBorder="1">
      <alignment vertical="center"/>
    </xf>
    <xf numFmtId="178" fontId="39" fillId="0" borderId="54" xfId="21" applyNumberFormat="1" applyFont="1" applyBorder="1">
      <alignment vertical="center"/>
    </xf>
    <xf numFmtId="189" fontId="39" fillId="0" borderId="54" xfId="21" applyNumberFormat="1" applyFont="1" applyBorder="1">
      <alignment vertical="center"/>
    </xf>
    <xf numFmtId="178" fontId="39" fillId="0" borderId="40" xfId="21" applyNumberFormat="1" applyFont="1" applyBorder="1">
      <alignment vertical="center"/>
    </xf>
    <xf numFmtId="0" fontId="40" fillId="0" borderId="64" xfId="21" applyFont="1" applyBorder="1">
      <alignment vertical="center"/>
    </xf>
    <xf numFmtId="189" fontId="39" fillId="0" borderId="0" xfId="22" applyNumberFormat="1" applyFont="1">
      <alignment vertical="center"/>
    </xf>
    <xf numFmtId="178" fontId="38" fillId="0" borderId="0" xfId="23" applyNumberFormat="1" applyAlignment="1">
      <alignment vertical="center"/>
    </xf>
    <xf numFmtId="177" fontId="38" fillId="0" borderId="0" xfId="24" applyNumberFormat="1" applyAlignment="1">
      <alignment horizontal="right" vertical="center"/>
    </xf>
    <xf numFmtId="187" fontId="38" fillId="0" borderId="0" xfId="24" applyNumberFormat="1" applyAlignment="1">
      <alignment horizontal="right" vertical="center"/>
    </xf>
    <xf numFmtId="178" fontId="39" fillId="6" borderId="0" xfId="21" applyNumberFormat="1" applyFont="1" applyFill="1" applyAlignment="1">
      <alignment vertical="center" wrapText="1"/>
    </xf>
    <xf numFmtId="178" fontId="38" fillId="0" borderId="0" xfId="21" applyNumberFormat="1" applyAlignment="1">
      <alignment horizontal="center" vertical="center"/>
    </xf>
    <xf numFmtId="0" fontId="43" fillId="0" borderId="0" xfId="25" applyFont="1">
      <alignment vertical="center"/>
    </xf>
    <xf numFmtId="180" fontId="39" fillId="0" borderId="0" xfId="21"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39" fillId="6" borderId="34" xfId="22" applyNumberFormat="1" applyFont="1" applyFill="1" applyBorder="1" applyAlignment="1">
      <alignment horizontal="center" vertical="center"/>
    </xf>
    <xf numFmtId="178" fontId="38" fillId="0" borderId="0" xfId="21" applyNumberFormat="1" applyAlignment="1">
      <alignment horizontal="center" vertical="center"/>
    </xf>
    <xf numFmtId="187" fontId="39" fillId="0" borderId="0" xfId="21" applyNumberFormat="1" applyFont="1" applyAlignment="1">
      <alignment horizontal="center" vertical="center"/>
    </xf>
    <xf numFmtId="179" fontId="39" fillId="6" borderId="34" xfId="22" applyNumberFormat="1" applyFont="1" applyFill="1" applyBorder="1" applyAlignment="1">
      <alignment horizontal="center" vertical="center" wrapText="1"/>
    </xf>
    <xf numFmtId="187" fontId="39" fillId="6" borderId="0" xfId="22" applyNumberFormat="1" applyFont="1" applyFill="1" applyAlignment="1">
      <alignment horizontal="center" vertical="center" wrapText="1"/>
    </xf>
    <xf numFmtId="0" fontId="39" fillId="0" borderId="34" xfId="21" applyFont="1" applyBorder="1" applyAlignment="1">
      <alignment horizontal="center" vertical="center"/>
    </xf>
    <xf numFmtId="0" fontId="39" fillId="0" borderId="0" xfId="21" applyFont="1" applyAlignment="1">
      <alignment horizontal="center" vertical="center"/>
    </xf>
    <xf numFmtId="187" fontId="39" fillId="6" borderId="0" xfId="22" applyNumberFormat="1" applyFont="1" applyFill="1" applyAlignment="1">
      <alignment horizontal="center" vertical="center"/>
    </xf>
    <xf numFmtId="179" fontId="39" fillId="6" borderId="0" xfId="22" applyNumberFormat="1" applyFont="1" applyFill="1" applyAlignment="1">
      <alignment horizontal="center" vertical="center" wrapText="1"/>
    </xf>
    <xf numFmtId="0" fontId="39" fillId="0" borderId="39" xfId="21" applyFont="1" applyBorder="1" applyAlignment="1">
      <alignment horizontal="center" vertical="center"/>
    </xf>
    <xf numFmtId="0" fontId="39" fillId="0" borderId="31" xfId="21" applyFont="1" applyBorder="1" applyAlignment="1">
      <alignment horizontal="center" vertical="center"/>
    </xf>
    <xf numFmtId="0" fontId="39" fillId="0" borderId="42" xfId="21" applyFont="1" applyBorder="1" applyAlignment="1">
      <alignment horizontal="center" vertical="center"/>
    </xf>
    <xf numFmtId="0" fontId="39" fillId="0" borderId="41" xfId="21" applyFont="1" applyBorder="1" applyAlignment="1" applyProtection="1">
      <alignment horizontal="left" vertical="top" wrapText="1"/>
      <protection locked="0"/>
    </xf>
    <xf numFmtId="0" fontId="39" fillId="0" borderId="12" xfId="21" applyFont="1" applyBorder="1" applyAlignment="1" applyProtection="1">
      <alignment horizontal="left" vertical="top" wrapText="1"/>
      <protection locked="0"/>
    </xf>
    <xf numFmtId="0" fontId="39" fillId="0" borderId="48" xfId="21" applyFont="1" applyBorder="1" applyAlignment="1" applyProtection="1">
      <alignment horizontal="left" vertical="top" wrapText="1"/>
      <protection locked="0"/>
    </xf>
    <xf numFmtId="0" fontId="39" fillId="0" borderId="64"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38" xfId="21" applyFont="1" applyBorder="1" applyAlignment="1" applyProtection="1">
      <alignment horizontal="left" vertical="top" wrapText="1"/>
      <protection locked="0"/>
    </xf>
    <xf numFmtId="0" fontId="39" fillId="0" borderId="37" xfId="21" applyFont="1" applyBorder="1" applyAlignment="1" applyProtection="1">
      <alignment horizontal="left" vertical="top" wrapText="1"/>
      <protection locked="0"/>
    </xf>
    <xf numFmtId="0" fontId="39" fillId="0" borderId="54" xfId="21" applyFont="1" applyBorder="1" applyAlignment="1" applyProtection="1">
      <alignment horizontal="left" vertical="top" wrapText="1"/>
      <protection locked="0"/>
    </xf>
    <xf numFmtId="0" fontId="39" fillId="0" borderId="40" xfId="21" applyFont="1" applyBorder="1" applyAlignment="1" applyProtection="1">
      <alignment horizontal="left" vertical="top" wrapText="1"/>
      <protection locked="0"/>
    </xf>
    <xf numFmtId="179" fontId="39" fillId="0" borderId="0" xfId="22" applyNumberFormat="1" applyFont="1" applyAlignment="1">
      <alignment horizontal="center" vertical="center" wrapText="1"/>
    </xf>
  </cellXfs>
  <cellStyles count="26">
    <cellStyle name="標準" xfId="0" builtinId="0"/>
    <cellStyle name="標準 2" xfId="6" xr:uid="{00000000-0005-0000-0000-000001000000}"/>
    <cellStyle name="標準 2 2" xfId="7" xr:uid="{00000000-0005-0000-0000-000002000000}"/>
    <cellStyle name="標準 2 3" xfId="10" xr:uid="{00000000-0005-0000-0000-000003000000}"/>
    <cellStyle name="標準 2 4" xfId="20" xr:uid="{DC40095D-4BC2-49B6-A04C-2DBE7E7C71EC}"/>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5" xr:uid="{3DB4AFDA-33DB-4A0F-83B0-AD26B2BD62C9}"/>
    <cellStyle name="標準_【レイアウト】（県）資料３（Ｐ２）　歳出比較分析表" xfId="16" xr:uid="{00000000-0005-0000-0000-00000D000000}"/>
    <cellStyle name="標準_【レイアウト】（県）資料３（Ｐ２）　歳出比較分析表 2" xfId="21" xr:uid="{0C926B26-475F-459C-A93A-16AC84F54FC8}"/>
    <cellStyle name="標準_【レイアウト】（市）資料３（Ｐ２）　歳出比較分析表" xfId="17" xr:uid="{00000000-0005-0000-0000-00000E000000}"/>
    <cellStyle name="標準_【レイアウト】（市）資料３（Ｐ２）　歳出比較分析表 2" xfId="22" xr:uid="{1E155F90-68EF-472F-A164-F84634D16DE9}"/>
    <cellStyle name="標準_APAHO251300" xfId="18" xr:uid="{00000000-0005-0000-0000-00000F000000}"/>
    <cellStyle name="標準_APAHO251300 2" xfId="23" xr:uid="{DFD41B54-42BF-4D6A-8D0A-5BDE2E6CD468}"/>
    <cellStyle name="標準_APAHO252300" xfId="19" xr:uid="{00000000-0005-0000-0000-000010000000}"/>
    <cellStyle name="標準_APAHO252300 2" xfId="24" xr:uid="{B76DF68D-8F8E-494D-814E-5DE61718DD88}"/>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9D2A-451A-A0C6-8C1FB0AC9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74503</c:v>
                </c:pt>
                <c:pt idx="1">
                  <c:v>107613</c:v>
                </c:pt>
                <c:pt idx="2">
                  <c:v>69719</c:v>
                </c:pt>
                <c:pt idx="3">
                  <c:v>17338</c:v>
                </c:pt>
                <c:pt idx="4">
                  <c:v>69862</c:v>
                </c:pt>
              </c:numCache>
            </c:numRef>
          </c:val>
          <c:smooth val="0"/>
          <c:extLst>
            <c:ext xmlns:c16="http://schemas.microsoft.com/office/drawing/2014/chart" uri="{C3380CC4-5D6E-409C-BE32-E72D297353CC}">
              <c16:uniqueId val="{00000001-9D2A-451A-A0C6-8C1FB0AC90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3.36</c:v>
                </c:pt>
                <c:pt idx="1">
                  <c:v>0.13</c:v>
                </c:pt>
                <c:pt idx="2">
                  <c:v>0.34</c:v>
                </c:pt>
                <c:pt idx="3">
                  <c:v>0.24</c:v>
                </c:pt>
                <c:pt idx="4">
                  <c:v>0.46</c:v>
                </c:pt>
              </c:numCache>
            </c:numRef>
          </c:val>
          <c:extLst>
            <c:ext xmlns:c16="http://schemas.microsoft.com/office/drawing/2014/chart" uri="{C3380CC4-5D6E-409C-BE32-E72D297353CC}">
              <c16:uniqueId val="{00000000-998C-4633-B8E5-15F0716391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24.35</c:v>
                </c:pt>
                <c:pt idx="1">
                  <c:v>26.58</c:v>
                </c:pt>
                <c:pt idx="2">
                  <c:v>24.5</c:v>
                </c:pt>
                <c:pt idx="3">
                  <c:v>23.43</c:v>
                </c:pt>
                <c:pt idx="4">
                  <c:v>23.28</c:v>
                </c:pt>
              </c:numCache>
            </c:numRef>
          </c:val>
          <c:extLst>
            <c:ext xmlns:c16="http://schemas.microsoft.com/office/drawing/2014/chart" uri="{C3380CC4-5D6E-409C-BE32-E72D297353CC}">
              <c16:uniqueId val="{00000001-998C-4633-B8E5-15F0716391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-3.23</c:v>
                </c:pt>
                <c:pt idx="2">
                  <c:v>-2.4500000000000002</c:v>
                </c:pt>
                <c:pt idx="3">
                  <c:v>-1.43</c:v>
                </c:pt>
                <c:pt idx="4">
                  <c:v>0.25</c:v>
                </c:pt>
              </c:numCache>
            </c:numRef>
          </c:val>
          <c:smooth val="0"/>
          <c:extLst>
            <c:ext xmlns:c16="http://schemas.microsoft.com/office/drawing/2014/chart" uri="{C3380CC4-5D6E-409C-BE32-E72D297353CC}">
              <c16:uniqueId val="{00000002-998C-4633-B8E5-15F0716391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11.28</c:v>
                </c:pt>
                <c:pt idx="4">
                  <c:v>#N/A</c:v>
                </c:pt>
                <c:pt idx="5">
                  <c:v>0</c:v>
                </c:pt>
                <c:pt idx="6">
                  <c:v>#N/A</c:v>
                </c:pt>
                <c:pt idx="7">
                  <c:v>0</c:v>
                </c:pt>
                <c:pt idx="8">
                  <c:v>#N/A</c:v>
                </c:pt>
                <c:pt idx="9">
                  <c:v>0</c:v>
                </c:pt>
              </c:numCache>
            </c:numRef>
          </c:val>
          <c:extLst>
            <c:ext xmlns:c16="http://schemas.microsoft.com/office/drawing/2014/chart" uri="{C3380CC4-5D6E-409C-BE32-E72D297353CC}">
              <c16:uniqueId val="{00000000-510A-4314-B910-F466971947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0A-4314-B910-F466971947AD}"/>
            </c:ext>
          </c:extLst>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510A-4314-B910-F466971947AD}"/>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0A-4314-B910-F466971947AD}"/>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10A-4314-B910-F466971947A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extLst>
            <c:ext xmlns:c16="http://schemas.microsoft.com/office/drawing/2014/chart" uri="{C3380CC4-5D6E-409C-BE32-E72D297353CC}">
              <c16:uniqueId val="{00000005-510A-4314-B910-F466971947AD}"/>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0.08</c:v>
                </c:pt>
                <c:pt idx="4">
                  <c:v>#N/A</c:v>
                </c:pt>
                <c:pt idx="5">
                  <c:v>0.11</c:v>
                </c:pt>
                <c:pt idx="6">
                  <c:v>#N/A</c:v>
                </c:pt>
                <c:pt idx="7">
                  <c:v>0</c:v>
                </c:pt>
                <c:pt idx="8">
                  <c:v>#N/A</c:v>
                </c:pt>
                <c:pt idx="9">
                  <c:v>0.14000000000000001</c:v>
                </c:pt>
              </c:numCache>
            </c:numRef>
          </c:val>
          <c:extLst>
            <c:ext xmlns:c16="http://schemas.microsoft.com/office/drawing/2014/chart" uri="{C3380CC4-5D6E-409C-BE32-E72D297353CC}">
              <c16:uniqueId val="{00000006-510A-4314-B910-F466971947A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0.51</c:v>
                </c:pt>
                <c:pt idx="4">
                  <c:v>#N/A</c:v>
                </c:pt>
                <c:pt idx="5">
                  <c:v>0.04</c:v>
                </c:pt>
                <c:pt idx="6">
                  <c:v>#N/A</c:v>
                </c:pt>
                <c:pt idx="7">
                  <c:v>0.28999999999999998</c:v>
                </c:pt>
                <c:pt idx="8">
                  <c:v>#N/A</c:v>
                </c:pt>
                <c:pt idx="9">
                  <c:v>0.38</c:v>
                </c:pt>
              </c:numCache>
            </c:numRef>
          </c:val>
          <c:extLst>
            <c:ext xmlns:c16="http://schemas.microsoft.com/office/drawing/2014/chart" uri="{C3380CC4-5D6E-409C-BE32-E72D297353CC}">
              <c16:uniqueId val="{00000007-510A-4314-B910-F466971947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3.35</c:v>
                </c:pt>
                <c:pt idx="2">
                  <c:v>#N/A</c:v>
                </c:pt>
                <c:pt idx="3">
                  <c:v>0.12</c:v>
                </c:pt>
                <c:pt idx="4">
                  <c:v>#N/A</c:v>
                </c:pt>
                <c:pt idx="5">
                  <c:v>0.33</c:v>
                </c:pt>
                <c:pt idx="6">
                  <c:v>#N/A</c:v>
                </c:pt>
                <c:pt idx="7">
                  <c:v>0.23</c:v>
                </c:pt>
                <c:pt idx="8">
                  <c:v>#N/A</c:v>
                </c:pt>
                <c:pt idx="9">
                  <c:v>0.45</c:v>
                </c:pt>
              </c:numCache>
            </c:numRef>
          </c:val>
          <c:extLst>
            <c:ext xmlns:c16="http://schemas.microsoft.com/office/drawing/2014/chart" uri="{C3380CC4-5D6E-409C-BE32-E72D297353CC}">
              <c16:uniqueId val="{00000008-510A-4314-B910-F466971947A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3.32</c:v>
                </c:pt>
                <c:pt idx="4">
                  <c:v>#N/A</c:v>
                </c:pt>
                <c:pt idx="5">
                  <c:v>14.39</c:v>
                </c:pt>
                <c:pt idx="6">
                  <c:v>#N/A</c:v>
                </c:pt>
                <c:pt idx="7">
                  <c:v>13.58</c:v>
                </c:pt>
                <c:pt idx="8">
                  <c:v>#N/A</c:v>
                </c:pt>
                <c:pt idx="9">
                  <c:v>12.65</c:v>
                </c:pt>
              </c:numCache>
            </c:numRef>
          </c:val>
          <c:extLst>
            <c:ext xmlns:c16="http://schemas.microsoft.com/office/drawing/2014/chart" uri="{C3380CC4-5D6E-409C-BE32-E72D297353CC}">
              <c16:uniqueId val="{00000009-510A-4314-B910-F466971947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1704</c:v>
                </c:pt>
                <c:pt idx="5">
                  <c:v>1676</c:v>
                </c:pt>
                <c:pt idx="8">
                  <c:v>1644</c:v>
                </c:pt>
                <c:pt idx="11">
                  <c:v>1672</c:v>
                </c:pt>
                <c:pt idx="14">
                  <c:v>1681</c:v>
                </c:pt>
              </c:numCache>
            </c:numRef>
          </c:val>
          <c:extLst>
            <c:ext xmlns:c16="http://schemas.microsoft.com/office/drawing/2014/chart" uri="{C3380CC4-5D6E-409C-BE32-E72D297353CC}">
              <c16:uniqueId val="{00000000-0CD1-4CFC-892A-06ADC77B4B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D1-4CFC-892A-06ADC77B4B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0CD1-4CFC-892A-06ADC77B4B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25</c:v>
                </c:pt>
                <c:pt idx="6">
                  <c:v>24</c:v>
                </c:pt>
                <c:pt idx="9">
                  <c:v>26</c:v>
                </c:pt>
                <c:pt idx="12">
                  <c:v>23</c:v>
                </c:pt>
              </c:numCache>
            </c:numRef>
          </c:val>
          <c:extLst>
            <c:ext xmlns:c16="http://schemas.microsoft.com/office/drawing/2014/chart" uri="{C3380CC4-5D6E-409C-BE32-E72D297353CC}">
              <c16:uniqueId val="{00000003-0CD1-4CFC-892A-06ADC77B4B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806</c:v>
                </c:pt>
                <c:pt idx="3">
                  <c:v>846</c:v>
                </c:pt>
                <c:pt idx="6">
                  <c:v>1011</c:v>
                </c:pt>
                <c:pt idx="9">
                  <c:v>1044</c:v>
                </c:pt>
                <c:pt idx="12">
                  <c:v>1052</c:v>
                </c:pt>
              </c:numCache>
            </c:numRef>
          </c:val>
          <c:extLst>
            <c:ext xmlns:c16="http://schemas.microsoft.com/office/drawing/2014/chart" uri="{C3380CC4-5D6E-409C-BE32-E72D297353CC}">
              <c16:uniqueId val="{00000004-0CD1-4CFC-892A-06ADC77B4B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D1-4CFC-892A-06ADC77B4B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D1-4CFC-892A-06ADC77B4B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1740</c:v>
                </c:pt>
                <c:pt idx="3">
                  <c:v>1645</c:v>
                </c:pt>
                <c:pt idx="6">
                  <c:v>1598</c:v>
                </c:pt>
                <c:pt idx="9">
                  <c:v>1574</c:v>
                </c:pt>
                <c:pt idx="12">
                  <c:v>1631</c:v>
                </c:pt>
              </c:numCache>
            </c:numRef>
          </c:val>
          <c:extLst>
            <c:ext xmlns:c16="http://schemas.microsoft.com/office/drawing/2014/chart" uri="{C3380CC4-5D6E-409C-BE32-E72D297353CC}">
              <c16:uniqueId val="{00000007-0CD1-4CFC-892A-06ADC77B4B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861</c:v>
                </c:pt>
                <c:pt idx="2">
                  <c:v>#N/A</c:v>
                </c:pt>
                <c:pt idx="3">
                  <c:v>#N/A</c:v>
                </c:pt>
                <c:pt idx="4">
                  <c:v>840</c:v>
                </c:pt>
                <c:pt idx="5">
                  <c:v>#N/A</c:v>
                </c:pt>
                <c:pt idx="6">
                  <c:v>#N/A</c:v>
                </c:pt>
                <c:pt idx="7">
                  <c:v>989</c:v>
                </c:pt>
                <c:pt idx="8">
                  <c:v>#N/A</c:v>
                </c:pt>
                <c:pt idx="9">
                  <c:v>#N/A</c:v>
                </c:pt>
                <c:pt idx="10">
                  <c:v>972</c:v>
                </c:pt>
                <c:pt idx="11">
                  <c:v>#N/A</c:v>
                </c:pt>
                <c:pt idx="12">
                  <c:v>#N/A</c:v>
                </c:pt>
                <c:pt idx="13">
                  <c:v>1025</c:v>
                </c:pt>
                <c:pt idx="14">
                  <c:v>#N/A</c:v>
                </c:pt>
              </c:numCache>
            </c:numRef>
          </c:val>
          <c:smooth val="0"/>
          <c:extLst>
            <c:ext xmlns:c16="http://schemas.microsoft.com/office/drawing/2014/chart" uri="{C3380CC4-5D6E-409C-BE32-E72D297353CC}">
              <c16:uniqueId val="{00000008-0CD1-4CFC-892A-06ADC77B4B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17358</c:v>
                </c:pt>
                <c:pt idx="5">
                  <c:v>17756</c:v>
                </c:pt>
                <c:pt idx="8">
                  <c:v>17519</c:v>
                </c:pt>
                <c:pt idx="11">
                  <c:v>16938</c:v>
                </c:pt>
                <c:pt idx="14">
                  <c:v>17461</c:v>
                </c:pt>
              </c:numCache>
            </c:numRef>
          </c:val>
          <c:extLst>
            <c:ext xmlns:c16="http://schemas.microsoft.com/office/drawing/2014/chart" uri="{C3380CC4-5D6E-409C-BE32-E72D297353CC}">
              <c16:uniqueId val="{00000000-917D-4DEF-AAF1-9B36E55588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491</c:v>
                </c:pt>
                <c:pt idx="5">
                  <c:v>440</c:v>
                </c:pt>
                <c:pt idx="8">
                  <c:v>394</c:v>
                </c:pt>
                <c:pt idx="11">
                  <c:v>328</c:v>
                </c:pt>
                <c:pt idx="14">
                  <c:v>277</c:v>
                </c:pt>
              </c:numCache>
            </c:numRef>
          </c:val>
          <c:extLst>
            <c:ext xmlns:c16="http://schemas.microsoft.com/office/drawing/2014/chart" uri="{C3380CC4-5D6E-409C-BE32-E72D297353CC}">
              <c16:uniqueId val="{00000001-917D-4DEF-AAF1-9B36E55588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3549</c:v>
                </c:pt>
                <c:pt idx="5">
                  <c:v>3808</c:v>
                </c:pt>
                <c:pt idx="8">
                  <c:v>3574</c:v>
                </c:pt>
                <c:pt idx="11">
                  <c:v>3486</c:v>
                </c:pt>
                <c:pt idx="14">
                  <c:v>3463</c:v>
                </c:pt>
              </c:numCache>
            </c:numRef>
          </c:val>
          <c:extLst>
            <c:ext xmlns:c16="http://schemas.microsoft.com/office/drawing/2014/chart" uri="{C3380CC4-5D6E-409C-BE32-E72D297353CC}">
              <c16:uniqueId val="{00000002-917D-4DEF-AAF1-9B36E55588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7D-4DEF-AAF1-9B36E55588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7D-4DEF-AAF1-9B36E55588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7D-4DEF-AAF1-9B36E55588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1558</c:v>
                </c:pt>
                <c:pt idx="3">
                  <c:v>1639</c:v>
                </c:pt>
                <c:pt idx="6">
                  <c:v>1639</c:v>
                </c:pt>
                <c:pt idx="9">
                  <c:v>1546</c:v>
                </c:pt>
                <c:pt idx="12">
                  <c:v>1475</c:v>
                </c:pt>
              </c:numCache>
            </c:numRef>
          </c:val>
          <c:extLst>
            <c:ext xmlns:c16="http://schemas.microsoft.com/office/drawing/2014/chart" uri="{C3380CC4-5D6E-409C-BE32-E72D297353CC}">
              <c16:uniqueId val="{00000006-917D-4DEF-AAF1-9B36E55588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190</c:v>
                </c:pt>
                <c:pt idx="3">
                  <c:v>214</c:v>
                </c:pt>
                <c:pt idx="6">
                  <c:v>283</c:v>
                </c:pt>
                <c:pt idx="9">
                  <c:v>260</c:v>
                </c:pt>
                <c:pt idx="12">
                  <c:v>255</c:v>
                </c:pt>
              </c:numCache>
            </c:numRef>
          </c:val>
          <c:extLst>
            <c:ext xmlns:c16="http://schemas.microsoft.com/office/drawing/2014/chart" uri="{C3380CC4-5D6E-409C-BE32-E72D297353CC}">
              <c16:uniqueId val="{00000007-917D-4DEF-AAF1-9B36E55588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11861</c:v>
                </c:pt>
                <c:pt idx="3">
                  <c:v>11542</c:v>
                </c:pt>
                <c:pt idx="6">
                  <c:v>11360</c:v>
                </c:pt>
                <c:pt idx="9">
                  <c:v>11421</c:v>
                </c:pt>
                <c:pt idx="12">
                  <c:v>11283</c:v>
                </c:pt>
              </c:numCache>
            </c:numRef>
          </c:val>
          <c:extLst>
            <c:ext xmlns:c16="http://schemas.microsoft.com/office/drawing/2014/chart" uri="{C3380CC4-5D6E-409C-BE32-E72D297353CC}">
              <c16:uniqueId val="{00000008-917D-4DEF-AAF1-9B36E55588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917D-4DEF-AAF1-9B36E55588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13490</c:v>
                </c:pt>
                <c:pt idx="3">
                  <c:v>14205</c:v>
                </c:pt>
                <c:pt idx="6">
                  <c:v>14400</c:v>
                </c:pt>
                <c:pt idx="9">
                  <c:v>13958</c:v>
                </c:pt>
                <c:pt idx="12">
                  <c:v>15442</c:v>
                </c:pt>
              </c:numCache>
            </c:numRef>
          </c:val>
          <c:extLst>
            <c:ext xmlns:c16="http://schemas.microsoft.com/office/drawing/2014/chart" uri="{C3380CC4-5D6E-409C-BE32-E72D297353CC}">
              <c16:uniqueId val="{0000000A-917D-4DEF-AAF1-9B36E55588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5705</c:v>
                </c:pt>
                <c:pt idx="2">
                  <c:v>#N/A</c:v>
                </c:pt>
                <c:pt idx="3">
                  <c:v>#N/A</c:v>
                </c:pt>
                <c:pt idx="4">
                  <c:v>5597</c:v>
                </c:pt>
                <c:pt idx="5">
                  <c:v>#N/A</c:v>
                </c:pt>
                <c:pt idx="6">
                  <c:v>#N/A</c:v>
                </c:pt>
                <c:pt idx="7">
                  <c:v>6196</c:v>
                </c:pt>
                <c:pt idx="8">
                  <c:v>#N/A</c:v>
                </c:pt>
                <c:pt idx="9">
                  <c:v>#N/A</c:v>
                </c:pt>
                <c:pt idx="10">
                  <c:v>6433</c:v>
                </c:pt>
                <c:pt idx="11">
                  <c:v>#N/A</c:v>
                </c:pt>
                <c:pt idx="12">
                  <c:v>#N/A</c:v>
                </c:pt>
                <c:pt idx="13">
                  <c:v>7254</c:v>
                </c:pt>
                <c:pt idx="14">
                  <c:v>#N/A</c:v>
                </c:pt>
              </c:numCache>
            </c:numRef>
          </c:val>
          <c:smooth val="0"/>
          <c:extLst>
            <c:ext xmlns:c16="http://schemas.microsoft.com/office/drawing/2014/chart" uri="{C3380CC4-5D6E-409C-BE32-E72D297353CC}">
              <c16:uniqueId val="{0000000B-917D-4DEF-AAF1-9B36E55588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1831</c:v>
                </c:pt>
                <c:pt idx="1">
                  <c:v>1745</c:v>
                </c:pt>
                <c:pt idx="2">
                  <c:v>1755</c:v>
                </c:pt>
              </c:numCache>
            </c:numRef>
          </c:val>
          <c:extLst>
            <c:ext xmlns:c16="http://schemas.microsoft.com/office/drawing/2014/chart" uri="{C3380CC4-5D6E-409C-BE32-E72D297353CC}">
              <c16:uniqueId val="{00000000-12A4-4F57-A8DE-49DBB9131D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493</c:v>
                </c:pt>
                <c:pt idx="1">
                  <c:v>493</c:v>
                </c:pt>
                <c:pt idx="2">
                  <c:v>493</c:v>
                </c:pt>
              </c:numCache>
            </c:numRef>
          </c:val>
          <c:extLst>
            <c:ext xmlns:c16="http://schemas.microsoft.com/office/drawing/2014/chart" uri="{C3380CC4-5D6E-409C-BE32-E72D297353CC}">
              <c16:uniqueId val="{00000001-12A4-4F57-A8DE-49DBB9131D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2631</c:v>
                </c:pt>
                <c:pt idx="1">
                  <c:v>2617</c:v>
                </c:pt>
                <c:pt idx="2">
                  <c:v>2573</c:v>
                </c:pt>
              </c:numCache>
            </c:numRef>
          </c:val>
          <c:extLst>
            <c:ext xmlns:c16="http://schemas.microsoft.com/office/drawing/2014/chart" uri="{C3380CC4-5D6E-409C-BE32-E72D297353CC}">
              <c16:uniqueId val="{00000002-12A4-4F57-A8DE-49DBB9131D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AE9-468B-81A9-9263324FB762}"/>
              </c:ext>
            </c:extLst>
          </c:dPt>
          <c:dPt>
            <c:idx val="1"/>
            <c:bubble3D val="0"/>
            <c:extLst>
              <c:ext xmlns:c16="http://schemas.microsoft.com/office/drawing/2014/chart" uri="{C3380CC4-5D6E-409C-BE32-E72D297353CC}">
                <c16:uniqueId val="{00000001-9AE9-468B-81A9-9263324FB762}"/>
              </c:ext>
            </c:extLst>
          </c:dPt>
          <c:dPt>
            <c:idx val="2"/>
            <c:bubble3D val="0"/>
            <c:extLst>
              <c:ext xmlns:c16="http://schemas.microsoft.com/office/drawing/2014/chart" uri="{C3380CC4-5D6E-409C-BE32-E72D297353CC}">
                <c16:uniqueId val="{00000002-9AE9-468B-81A9-9263324FB762}"/>
              </c:ext>
            </c:extLst>
          </c:dPt>
          <c:dPt>
            <c:idx val="3"/>
            <c:bubble3D val="0"/>
            <c:extLst>
              <c:ext xmlns:c16="http://schemas.microsoft.com/office/drawing/2014/chart" uri="{C3380CC4-5D6E-409C-BE32-E72D297353CC}">
                <c16:uniqueId val="{00000003-9AE9-468B-81A9-9263324FB762}"/>
              </c:ext>
            </c:extLst>
          </c:dPt>
          <c:dPt>
            <c:idx val="4"/>
            <c:bubble3D val="0"/>
            <c:extLst>
              <c:ext xmlns:c16="http://schemas.microsoft.com/office/drawing/2014/chart" uri="{C3380CC4-5D6E-409C-BE32-E72D297353CC}">
                <c16:uniqueId val="{00000004-9AE9-468B-81A9-9263324FB762}"/>
              </c:ext>
            </c:extLst>
          </c:dPt>
          <c:dPt>
            <c:idx val="8"/>
            <c:bubble3D val="0"/>
            <c:extLst>
              <c:ext xmlns:c16="http://schemas.microsoft.com/office/drawing/2014/chart" uri="{C3380CC4-5D6E-409C-BE32-E72D297353CC}">
                <c16:uniqueId val="{00000005-9AE9-468B-81A9-9263324FB762}"/>
              </c:ext>
            </c:extLst>
          </c:dPt>
          <c:dPt>
            <c:idx val="16"/>
            <c:bubble3D val="0"/>
            <c:extLst>
              <c:ext xmlns:c16="http://schemas.microsoft.com/office/drawing/2014/chart" uri="{C3380CC4-5D6E-409C-BE32-E72D297353CC}">
                <c16:uniqueId val="{00000006-9AE9-468B-81A9-9263324FB762}"/>
              </c:ext>
            </c:extLst>
          </c:dPt>
          <c:dPt>
            <c:idx val="24"/>
            <c:bubble3D val="0"/>
            <c:extLst>
              <c:ext xmlns:c16="http://schemas.microsoft.com/office/drawing/2014/chart" uri="{C3380CC4-5D6E-409C-BE32-E72D297353CC}">
                <c16:uniqueId val="{00000007-9AE9-468B-81A9-9263324FB762}"/>
              </c:ext>
            </c:extLst>
          </c:dPt>
          <c:dPt>
            <c:idx val="32"/>
            <c:bubble3D val="0"/>
            <c:extLst>
              <c:ext xmlns:c16="http://schemas.microsoft.com/office/drawing/2014/chart" uri="{C3380CC4-5D6E-409C-BE32-E72D297353CC}">
                <c16:uniqueId val="{00000008-9AE9-468B-81A9-9263324FB76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9-468B-81A9-9263324FB76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AE9-468B-81A9-9263324FB76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AE9-468B-81A9-9263324FB76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AE9-468B-81A9-9263324FB76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AE9-468B-81A9-9263324FB76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E9-468B-81A9-9263324FB76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E9-468B-81A9-9263324FB76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E9-468B-81A9-9263324FB76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E9-468B-81A9-9263324FB76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63.5</c:v>
                </c:pt>
                <c:pt idx="16">
                  <c:v>64.599999999999994</c:v>
                </c:pt>
                <c:pt idx="24">
                  <c:v>61</c:v>
                </c:pt>
                <c:pt idx="32">
                  <c:v>64.3</c:v>
                </c:pt>
              </c:numCache>
            </c:numRef>
          </c:xVal>
          <c:yVal>
            <c:numRef>
              <c:f>公会計指標分析・財政指標組合せ分析表!$BP$51:$DC$51</c:f>
              <c:numCache>
                <c:formatCode>#,##0.0;"▲ "#,##0.0</c:formatCode>
                <c:ptCount val="40"/>
                <c:pt idx="0">
                  <c:v>93.5</c:v>
                </c:pt>
                <c:pt idx="8">
                  <c:v>93.6</c:v>
                </c:pt>
                <c:pt idx="16">
                  <c:v>105.5</c:v>
                </c:pt>
                <c:pt idx="24">
                  <c:v>110.6</c:v>
                </c:pt>
                <c:pt idx="32">
                  <c:v>123</c:v>
                </c:pt>
              </c:numCache>
            </c:numRef>
          </c:yVal>
          <c:smooth val="0"/>
          <c:extLst>
            <c:ext xmlns:c16="http://schemas.microsoft.com/office/drawing/2014/chart" uri="{C3380CC4-5D6E-409C-BE32-E72D297353CC}">
              <c16:uniqueId val="{00000009-9AE9-468B-81A9-9263324FB7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AE9-468B-81A9-9263324FB762}"/>
              </c:ext>
            </c:extLst>
          </c:dPt>
          <c:dPt>
            <c:idx val="1"/>
            <c:bubble3D val="0"/>
            <c:extLst>
              <c:ext xmlns:c16="http://schemas.microsoft.com/office/drawing/2014/chart" uri="{C3380CC4-5D6E-409C-BE32-E72D297353CC}">
                <c16:uniqueId val="{0000000B-9AE9-468B-81A9-9263324FB762}"/>
              </c:ext>
            </c:extLst>
          </c:dPt>
          <c:dPt>
            <c:idx val="2"/>
            <c:bubble3D val="0"/>
            <c:extLst>
              <c:ext xmlns:c16="http://schemas.microsoft.com/office/drawing/2014/chart" uri="{C3380CC4-5D6E-409C-BE32-E72D297353CC}">
                <c16:uniqueId val="{0000000C-9AE9-468B-81A9-9263324FB762}"/>
              </c:ext>
            </c:extLst>
          </c:dPt>
          <c:dPt>
            <c:idx val="3"/>
            <c:bubble3D val="0"/>
            <c:extLst>
              <c:ext xmlns:c16="http://schemas.microsoft.com/office/drawing/2014/chart" uri="{C3380CC4-5D6E-409C-BE32-E72D297353CC}">
                <c16:uniqueId val="{0000000D-9AE9-468B-81A9-9263324FB762}"/>
              </c:ext>
            </c:extLst>
          </c:dPt>
          <c:dPt>
            <c:idx val="4"/>
            <c:bubble3D val="0"/>
            <c:extLst>
              <c:ext xmlns:c16="http://schemas.microsoft.com/office/drawing/2014/chart" uri="{C3380CC4-5D6E-409C-BE32-E72D297353CC}">
                <c16:uniqueId val="{0000000E-9AE9-468B-81A9-9263324FB762}"/>
              </c:ext>
            </c:extLst>
          </c:dPt>
          <c:dPt>
            <c:idx val="8"/>
            <c:bubble3D val="0"/>
            <c:extLst>
              <c:ext xmlns:c16="http://schemas.microsoft.com/office/drawing/2014/chart" uri="{C3380CC4-5D6E-409C-BE32-E72D297353CC}">
                <c16:uniqueId val="{0000000F-9AE9-468B-81A9-9263324FB762}"/>
              </c:ext>
            </c:extLst>
          </c:dPt>
          <c:dPt>
            <c:idx val="16"/>
            <c:bubble3D val="0"/>
            <c:extLst>
              <c:ext xmlns:c16="http://schemas.microsoft.com/office/drawing/2014/chart" uri="{C3380CC4-5D6E-409C-BE32-E72D297353CC}">
                <c16:uniqueId val="{00000010-9AE9-468B-81A9-9263324FB762}"/>
              </c:ext>
            </c:extLst>
          </c:dPt>
          <c:dPt>
            <c:idx val="24"/>
            <c:bubble3D val="0"/>
            <c:extLst>
              <c:ext xmlns:c16="http://schemas.microsoft.com/office/drawing/2014/chart" uri="{C3380CC4-5D6E-409C-BE32-E72D297353CC}">
                <c16:uniqueId val="{00000011-9AE9-468B-81A9-9263324FB762}"/>
              </c:ext>
            </c:extLst>
          </c:dPt>
          <c:dPt>
            <c:idx val="32"/>
            <c:bubble3D val="0"/>
            <c:extLst>
              <c:ext xmlns:c16="http://schemas.microsoft.com/office/drawing/2014/chart" uri="{C3380CC4-5D6E-409C-BE32-E72D297353CC}">
                <c16:uniqueId val="{00000012-9AE9-468B-81A9-9263324FB76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E9-468B-81A9-9263324FB762}"/>
                </c:ext>
              </c:extLst>
            </c:dLbl>
            <c:dLbl>
              <c:idx val="1"/>
              <c:delete val="1"/>
              <c:extLst>
                <c:ext xmlns:c15="http://schemas.microsoft.com/office/drawing/2012/chart" uri="{CE6537A1-D6FC-4f65-9D91-7224C49458BB}"/>
                <c:ext xmlns:c16="http://schemas.microsoft.com/office/drawing/2014/chart" uri="{C3380CC4-5D6E-409C-BE32-E72D297353CC}">
                  <c16:uniqueId val="{0000000B-9AE9-468B-81A9-9263324FB762}"/>
                </c:ext>
              </c:extLst>
            </c:dLbl>
            <c:dLbl>
              <c:idx val="2"/>
              <c:delete val="1"/>
              <c:extLst>
                <c:ext xmlns:c15="http://schemas.microsoft.com/office/drawing/2012/chart" uri="{CE6537A1-D6FC-4f65-9D91-7224C49458BB}"/>
                <c:ext xmlns:c16="http://schemas.microsoft.com/office/drawing/2014/chart" uri="{C3380CC4-5D6E-409C-BE32-E72D297353CC}">
                  <c16:uniqueId val="{0000000C-9AE9-468B-81A9-9263324FB762}"/>
                </c:ext>
              </c:extLst>
            </c:dLbl>
            <c:dLbl>
              <c:idx val="3"/>
              <c:delete val="1"/>
              <c:extLst>
                <c:ext xmlns:c15="http://schemas.microsoft.com/office/drawing/2012/chart" uri="{CE6537A1-D6FC-4f65-9D91-7224C49458BB}"/>
                <c:ext xmlns:c16="http://schemas.microsoft.com/office/drawing/2014/chart" uri="{C3380CC4-5D6E-409C-BE32-E72D297353CC}">
                  <c16:uniqueId val="{0000000D-9AE9-468B-81A9-9263324FB762}"/>
                </c:ext>
              </c:extLst>
            </c:dLbl>
            <c:dLbl>
              <c:idx val="4"/>
              <c:delete val="1"/>
              <c:extLst>
                <c:ext xmlns:c15="http://schemas.microsoft.com/office/drawing/2012/chart" uri="{CE6537A1-D6FC-4f65-9D91-7224C49458BB}"/>
                <c:ext xmlns:c16="http://schemas.microsoft.com/office/drawing/2014/chart" uri="{C3380CC4-5D6E-409C-BE32-E72D297353CC}">
                  <c16:uniqueId val="{0000000E-9AE9-468B-81A9-9263324FB762}"/>
                </c:ext>
              </c:extLst>
            </c:dLbl>
            <c:dLbl>
              <c:idx val="8"/>
              <c:layout>
                <c:manualLayout>
                  <c:x val="-4.2498492178988476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E9-468B-81A9-9263324FB762}"/>
                </c:ext>
              </c:extLst>
            </c:dLbl>
            <c:dLbl>
              <c:idx val="16"/>
              <c:layout>
                <c:manualLayout>
                  <c:x val="-2.1791908760156131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E9-468B-81A9-9263324FB76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E9-468B-81A9-9263324FB76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E9-468B-81A9-9263324FB76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9AE9-468B-81A9-9263324FB762}"/>
            </c:ext>
          </c:extLst>
        </c:ser>
        <c:dLbls>
          <c:showLegendKey val="0"/>
          <c:showVal val="1"/>
          <c:showCatName val="0"/>
          <c:showSerName val="0"/>
          <c:showPercent val="0"/>
          <c:showBubbleSize val="0"/>
        </c:dLbls>
        <c:axId val="3"/>
        <c:axId val="2"/>
      </c:scatterChart>
      <c:valAx>
        <c:axId val="3"/>
        <c:scaling>
          <c:orientation val="minMax"/>
          <c:max val="66"/>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0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5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5FE-42D2-8C46-5B8A50DF95EA}"/>
              </c:ext>
            </c:extLst>
          </c:dPt>
          <c:dPt>
            <c:idx val="1"/>
            <c:bubble3D val="0"/>
            <c:extLst>
              <c:ext xmlns:c16="http://schemas.microsoft.com/office/drawing/2014/chart" uri="{C3380CC4-5D6E-409C-BE32-E72D297353CC}">
                <c16:uniqueId val="{00000001-15FE-42D2-8C46-5B8A50DF95EA}"/>
              </c:ext>
            </c:extLst>
          </c:dPt>
          <c:dPt>
            <c:idx val="2"/>
            <c:bubble3D val="0"/>
            <c:extLst>
              <c:ext xmlns:c16="http://schemas.microsoft.com/office/drawing/2014/chart" uri="{C3380CC4-5D6E-409C-BE32-E72D297353CC}">
                <c16:uniqueId val="{00000002-15FE-42D2-8C46-5B8A50DF95EA}"/>
              </c:ext>
            </c:extLst>
          </c:dPt>
          <c:dPt>
            <c:idx val="3"/>
            <c:bubble3D val="0"/>
            <c:extLst>
              <c:ext xmlns:c16="http://schemas.microsoft.com/office/drawing/2014/chart" uri="{C3380CC4-5D6E-409C-BE32-E72D297353CC}">
                <c16:uniqueId val="{00000003-15FE-42D2-8C46-5B8A50DF95EA}"/>
              </c:ext>
            </c:extLst>
          </c:dPt>
          <c:dPt>
            <c:idx val="4"/>
            <c:bubble3D val="0"/>
            <c:extLst>
              <c:ext xmlns:c16="http://schemas.microsoft.com/office/drawing/2014/chart" uri="{C3380CC4-5D6E-409C-BE32-E72D297353CC}">
                <c16:uniqueId val="{00000004-15FE-42D2-8C46-5B8A50DF95EA}"/>
              </c:ext>
            </c:extLst>
          </c:dPt>
          <c:dPt>
            <c:idx val="8"/>
            <c:bubble3D val="0"/>
            <c:extLst>
              <c:ext xmlns:c16="http://schemas.microsoft.com/office/drawing/2014/chart" uri="{C3380CC4-5D6E-409C-BE32-E72D297353CC}">
                <c16:uniqueId val="{00000005-15FE-42D2-8C46-5B8A50DF95EA}"/>
              </c:ext>
            </c:extLst>
          </c:dPt>
          <c:dPt>
            <c:idx val="16"/>
            <c:bubble3D val="0"/>
            <c:extLst>
              <c:ext xmlns:c16="http://schemas.microsoft.com/office/drawing/2014/chart" uri="{C3380CC4-5D6E-409C-BE32-E72D297353CC}">
                <c16:uniqueId val="{00000006-15FE-42D2-8C46-5B8A50DF95EA}"/>
              </c:ext>
            </c:extLst>
          </c:dPt>
          <c:dPt>
            <c:idx val="24"/>
            <c:bubble3D val="0"/>
            <c:extLst>
              <c:ext xmlns:c16="http://schemas.microsoft.com/office/drawing/2014/chart" uri="{C3380CC4-5D6E-409C-BE32-E72D297353CC}">
                <c16:uniqueId val="{00000007-15FE-42D2-8C46-5B8A50DF95EA}"/>
              </c:ext>
            </c:extLst>
          </c:dPt>
          <c:dPt>
            <c:idx val="32"/>
            <c:bubble3D val="0"/>
            <c:extLst>
              <c:ext xmlns:c16="http://schemas.microsoft.com/office/drawing/2014/chart" uri="{C3380CC4-5D6E-409C-BE32-E72D297353CC}">
                <c16:uniqueId val="{00000008-15FE-42D2-8C46-5B8A50DF95EA}"/>
              </c:ext>
            </c:extLst>
          </c:dPt>
          <c:dLbls>
            <c:dLbl>
              <c:idx val="0"/>
              <c:layout>
                <c:manualLayout>
                  <c:x val="-4.5160355153971272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5FE-42D2-8C46-5B8A50DF95E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FE-42D2-8C46-5B8A50DF95E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FE-42D2-8C46-5B8A50DF95E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FE-42D2-8C46-5B8A50DF95E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FE-42D2-8C46-5B8A50DF95EA}"/>
                </c:ext>
              </c:extLst>
            </c:dLbl>
            <c:dLbl>
              <c:idx val="8"/>
              <c:layout>
                <c:manualLayout>
                  <c:x val="-1.8235628084249993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FE-42D2-8C46-5B8A50DF95EA}"/>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FE-42D2-8C46-5B8A50DF95EA}"/>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FE-42D2-8C46-5B8A50DF95EA}"/>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FE-42D2-8C46-5B8A50DF95E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c:v>
                </c:pt>
                <c:pt idx="16">
                  <c:v>14.9</c:v>
                </c:pt>
                <c:pt idx="24">
                  <c:v>15.8</c:v>
                </c:pt>
                <c:pt idx="32">
                  <c:v>17</c:v>
                </c:pt>
              </c:numCache>
            </c:numRef>
          </c:xVal>
          <c:yVal>
            <c:numRef>
              <c:f>公会計指標分析・財政指標組合せ分析表!$BP$73:$DC$73</c:f>
              <c:numCache>
                <c:formatCode>#,##0.0;"▲ "#,##0.0</c:formatCode>
                <c:ptCount val="40"/>
                <c:pt idx="0">
                  <c:v>93.5</c:v>
                </c:pt>
                <c:pt idx="8">
                  <c:v>93.6</c:v>
                </c:pt>
                <c:pt idx="16">
                  <c:v>105.5</c:v>
                </c:pt>
                <c:pt idx="24">
                  <c:v>110.6</c:v>
                </c:pt>
                <c:pt idx="32">
                  <c:v>123</c:v>
                </c:pt>
              </c:numCache>
            </c:numRef>
          </c:yVal>
          <c:smooth val="0"/>
          <c:extLst>
            <c:ext xmlns:c16="http://schemas.microsoft.com/office/drawing/2014/chart" uri="{C3380CC4-5D6E-409C-BE32-E72D297353CC}">
              <c16:uniqueId val="{00000009-15FE-42D2-8C46-5B8A50DF95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5FE-42D2-8C46-5B8A50DF95EA}"/>
              </c:ext>
            </c:extLst>
          </c:dPt>
          <c:dPt>
            <c:idx val="1"/>
            <c:bubble3D val="0"/>
            <c:extLst>
              <c:ext xmlns:c16="http://schemas.microsoft.com/office/drawing/2014/chart" uri="{C3380CC4-5D6E-409C-BE32-E72D297353CC}">
                <c16:uniqueId val="{0000000B-15FE-42D2-8C46-5B8A50DF95EA}"/>
              </c:ext>
            </c:extLst>
          </c:dPt>
          <c:dPt>
            <c:idx val="2"/>
            <c:bubble3D val="0"/>
            <c:extLst>
              <c:ext xmlns:c16="http://schemas.microsoft.com/office/drawing/2014/chart" uri="{C3380CC4-5D6E-409C-BE32-E72D297353CC}">
                <c16:uniqueId val="{0000000C-15FE-42D2-8C46-5B8A50DF95EA}"/>
              </c:ext>
            </c:extLst>
          </c:dPt>
          <c:dPt>
            <c:idx val="3"/>
            <c:bubble3D val="0"/>
            <c:extLst>
              <c:ext xmlns:c16="http://schemas.microsoft.com/office/drawing/2014/chart" uri="{C3380CC4-5D6E-409C-BE32-E72D297353CC}">
                <c16:uniqueId val="{0000000D-15FE-42D2-8C46-5B8A50DF95EA}"/>
              </c:ext>
            </c:extLst>
          </c:dPt>
          <c:dPt>
            <c:idx val="4"/>
            <c:bubble3D val="0"/>
            <c:extLst>
              <c:ext xmlns:c16="http://schemas.microsoft.com/office/drawing/2014/chart" uri="{C3380CC4-5D6E-409C-BE32-E72D297353CC}">
                <c16:uniqueId val="{0000000E-15FE-42D2-8C46-5B8A50DF95EA}"/>
              </c:ext>
            </c:extLst>
          </c:dPt>
          <c:dPt>
            <c:idx val="8"/>
            <c:bubble3D val="0"/>
            <c:extLst>
              <c:ext xmlns:c16="http://schemas.microsoft.com/office/drawing/2014/chart" uri="{C3380CC4-5D6E-409C-BE32-E72D297353CC}">
                <c16:uniqueId val="{0000000F-15FE-42D2-8C46-5B8A50DF95EA}"/>
              </c:ext>
            </c:extLst>
          </c:dPt>
          <c:dPt>
            <c:idx val="16"/>
            <c:bubble3D val="0"/>
            <c:extLst>
              <c:ext xmlns:c16="http://schemas.microsoft.com/office/drawing/2014/chart" uri="{C3380CC4-5D6E-409C-BE32-E72D297353CC}">
                <c16:uniqueId val="{00000010-15FE-42D2-8C46-5B8A50DF95EA}"/>
              </c:ext>
            </c:extLst>
          </c:dPt>
          <c:dPt>
            <c:idx val="24"/>
            <c:bubble3D val="0"/>
            <c:extLst>
              <c:ext xmlns:c16="http://schemas.microsoft.com/office/drawing/2014/chart" uri="{C3380CC4-5D6E-409C-BE32-E72D297353CC}">
                <c16:uniqueId val="{00000011-15FE-42D2-8C46-5B8A50DF95EA}"/>
              </c:ext>
            </c:extLst>
          </c:dPt>
          <c:dPt>
            <c:idx val="32"/>
            <c:bubble3D val="0"/>
            <c:extLst>
              <c:ext xmlns:c16="http://schemas.microsoft.com/office/drawing/2014/chart" uri="{C3380CC4-5D6E-409C-BE32-E72D297353CC}">
                <c16:uniqueId val="{00000012-15FE-42D2-8C46-5B8A50DF95EA}"/>
              </c:ext>
            </c:extLst>
          </c:dPt>
          <c:dLbls>
            <c:dLbl>
              <c:idx val="0"/>
              <c:layout>
                <c:manualLayout>
                  <c:x val="-2.9433121169097309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FE-42D2-8C46-5B8A50DF95EA}"/>
                </c:ext>
              </c:extLst>
            </c:dLbl>
            <c:dLbl>
              <c:idx val="1"/>
              <c:delete val="1"/>
              <c:extLst>
                <c:ext xmlns:c15="http://schemas.microsoft.com/office/drawing/2012/chart" uri="{CE6537A1-D6FC-4f65-9D91-7224C49458BB}"/>
                <c:ext xmlns:c16="http://schemas.microsoft.com/office/drawing/2014/chart" uri="{C3380CC4-5D6E-409C-BE32-E72D297353CC}">
                  <c16:uniqueId val="{0000000B-15FE-42D2-8C46-5B8A50DF95EA}"/>
                </c:ext>
              </c:extLst>
            </c:dLbl>
            <c:dLbl>
              <c:idx val="2"/>
              <c:delete val="1"/>
              <c:extLst>
                <c:ext xmlns:c15="http://schemas.microsoft.com/office/drawing/2012/chart" uri="{CE6537A1-D6FC-4f65-9D91-7224C49458BB}"/>
                <c:ext xmlns:c16="http://schemas.microsoft.com/office/drawing/2014/chart" uri="{C3380CC4-5D6E-409C-BE32-E72D297353CC}">
                  <c16:uniqueId val="{0000000C-15FE-42D2-8C46-5B8A50DF95EA}"/>
                </c:ext>
              </c:extLst>
            </c:dLbl>
            <c:dLbl>
              <c:idx val="3"/>
              <c:delete val="1"/>
              <c:extLst>
                <c:ext xmlns:c15="http://schemas.microsoft.com/office/drawing/2012/chart" uri="{CE6537A1-D6FC-4f65-9D91-7224C49458BB}"/>
                <c:ext xmlns:c16="http://schemas.microsoft.com/office/drawing/2014/chart" uri="{C3380CC4-5D6E-409C-BE32-E72D297353CC}">
                  <c16:uniqueId val="{0000000D-15FE-42D2-8C46-5B8A50DF95EA}"/>
                </c:ext>
              </c:extLst>
            </c:dLbl>
            <c:dLbl>
              <c:idx val="4"/>
              <c:delete val="1"/>
              <c:extLst>
                <c:ext xmlns:c15="http://schemas.microsoft.com/office/drawing/2012/chart" uri="{CE6537A1-D6FC-4f65-9D91-7224C49458BB}"/>
                <c:ext xmlns:c16="http://schemas.microsoft.com/office/drawing/2014/chart" uri="{C3380CC4-5D6E-409C-BE32-E72D297353CC}">
                  <c16:uniqueId val="{0000000E-15FE-42D2-8C46-5B8A50DF95EA}"/>
                </c:ext>
              </c:extLst>
            </c:dLbl>
            <c:dLbl>
              <c:idx val="8"/>
              <c:layout>
                <c:manualLayout>
                  <c:x val="-2.3760283705051542E-2"/>
                  <c:y val="-9.527901434817431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FE-42D2-8C46-5B8A50DF95EA}"/>
                </c:ext>
              </c:extLst>
            </c:dLbl>
            <c:dLbl>
              <c:idx val="16"/>
              <c:layout>
                <c:manualLayout>
                  <c:x val="-4.1900569983183082E-2"/>
                  <c:y val="-7.83337568762942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FE-42D2-8C46-5B8A50DF95EA}"/>
                </c:ext>
              </c:extLst>
            </c:dLbl>
            <c:dLbl>
              <c:idx val="24"/>
              <c:layout>
                <c:manualLayout>
                  <c:x val="-3.1697991619110633E-2"/>
                  <c:y val="-1.6671096172564417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FE-42D2-8C46-5B8A50DF95EA}"/>
                </c:ext>
              </c:extLst>
            </c:dLbl>
            <c:dLbl>
              <c:idx val="32"/>
              <c:layout>
                <c:manualLayout>
                  <c:x val="-3.1570342725075584E-2"/>
                  <c:y val="-5.938203597900414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FE-42D2-8C46-5B8A50DF95E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15FE-42D2-8C46-5B8A50DF95EA}"/>
            </c:ext>
          </c:extLst>
        </c:ser>
        <c:dLbls>
          <c:showLegendKey val="0"/>
          <c:showVal val="1"/>
          <c:showCatName val="0"/>
          <c:showSerName val="0"/>
          <c:showPercent val="0"/>
          <c:showBubbleSize val="0"/>
        </c:dLbls>
        <c:axId val="3"/>
        <c:axId val="2"/>
      </c:scatterChart>
      <c:valAx>
        <c:axId val="3"/>
        <c:scaling>
          <c:orientation val="minMax"/>
          <c:max val="18"/>
          <c:min val="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5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52831140407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前年度と比較し公債費が増加し、繰出金も増加するなど、昨年度よりも三か年平均の比率が１．２ポイント増となり、類似団体平均との差は１０．４ポイントと昨年度よりも開いている。</a:t>
          </a:r>
        </a:p>
        <a:p>
          <a:r>
            <a:rPr kumimoji="1" lang="ja-JP" altLang="en-US" sz="1400">
              <a:solidFill>
                <a:sysClr val="windowText" lastClr="000000"/>
              </a:solidFill>
              <a:latin typeface="ＭＳ ゴシック" pitchFamily="49" charset="-128"/>
              <a:ea typeface="ＭＳ ゴシック" pitchFamily="49" charset="-128"/>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昨年度と比べ、分母を構成する普通交付税は増となったが、地方債残高の増等により、昨年度と比べ１２．４ポイントの増となっている。地方債残高は今後の大規模建設事業の実施によりさらなる増加が見込まれており、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京都府与謝野町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８年度からの普通交付税の段階的逓減のほか、台風大規模災害の復旧事業費などで平成２９年度、平成３０年度は財政調整基金の取り崩しが必須であったが令和元年度においては取り崩すことはなかった。その他特定目的基金を活用したことにより基金全体では減額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基金残高は減少していく見込であることから、今後も基金活用により効果的に事業を進めていくこととして、全体的な事務事業の見直しも同時に行い、無為に基金を取り崩す財政運営にならないよう努める。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町民の連帯の強化及び均衡ある地域振興を図るための事業に活用。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〇有線テレビ放送等施設基金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有線テレビ放送等施設の大規模な改修等に要する費用に充て活用。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〇ふるさと人づくり基金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〇ひと・しごと・まち創生基金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〇天の橋立岩滝温泉活用基金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天の橋立岩滝温泉の利活用において関連施設の整備に要する経費の財源として活用。</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天の橋立岩滝温泉活用基金においてクアハウス岩滝整備事業へ活用（４７百万円の活用）。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その他基金を含め、各種地域振興に資するイベント等に活用（特定目的基金全体：６６百万円の活用）。</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種基金の使途に則る事業へ活用していく。特に特定の公共施設の整備事業に活用するものについては、公共施設の長寿命化などの実施にかかる負担を軽減するためにも積極的な活用を行っていくことにな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直近３年間は取り崩しをおこなったが、令和元年度は取り崩すことがなかった。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取り崩しがなかったが、これまでより普通交付税の逓減のほか、一般財源総額の減少も基金取崩の大きな要因となっていることから、全体的な事務事業の見直しを行うことで無為に基金を取り崩す財政運営にならない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減債基金は、ほぼ増減なく推移している。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高金利の残債等を繰上償還するなど一般財源負担の軽減を図る必要がある。効果的な時期に積極的な活用を進める。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C97AF45C-F3BC-49BD-85B3-8B50E2479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E6B67297-83FB-44E6-B94D-500B32386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AF80612-1A25-4E3B-B3A7-A706AE43C392}"/>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8139330E-F7C6-4EBD-9BAE-9C64E0F7D7E5}"/>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1CE1FEDB-2A72-430E-8959-F30A6AFED03F}"/>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679E3FB2-B243-4CB5-99A2-E71A81EE0B5E}"/>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6F74565A-6B7C-48E0-84A8-AEFF9603E90D}"/>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1AE5D2EB-0455-4F30-9D24-353BED2D0762}"/>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73C66D69-09DF-4EF7-9D84-183E07976CBD}"/>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D441568-C172-4E67-B677-A81DC6128156}"/>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4DB8C74-2FEC-4879-B7E8-384F6BC1FB91}"/>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98BB5E-888E-4C28-9064-4BA1DFCAD5ED}"/>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21,377
21,246
108.38
13,802,532
13,744,005
34,749
7,538,049
15,441,923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B005561-7BEE-4631-8608-F815E9E46F42}"/>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BC966C-0336-4C2A-BEED-CB667196F5A7}"/>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2BE6A40-888A-4C59-BF71-4C64E8CF1345}"/>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123.0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604F76A-965B-481F-98D2-D9A3038826EE}"/>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0263D00-F9A9-4D84-BC75-60D11C6565A9}"/>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F6595BC-3A57-4181-8AC2-AE07A23955C9}"/>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FB37A1B-8E29-4150-8837-6F4D9FDA6A4B}"/>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80C784B-7498-4040-9615-B46FB64A5D5E}"/>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083BB79-68E4-483B-9649-93E0975E0171}"/>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029D7EA-BD3F-4811-8E30-42A382D9A05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40A852B9-007A-4BBB-BB94-27ED8F9D8E76}"/>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561F2F6E-E6D0-4C70-AD26-67A00B343B5F}"/>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8D6B9B2-1220-40C1-A8DF-A6A75C077F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3A4F989-6498-49C0-86B0-27F56849B6F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9FF648C0-450D-460F-B632-D39778DD2AA6}"/>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6E47C9E-04D0-428C-8FCB-A92DC17C993E}"/>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53CB2C6-FC17-4FC3-BF65-3BDC18FEB3E6}"/>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D89362EA-5EBF-410C-90E1-0C59911D431E}"/>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544CD5D7-62D6-4F89-BF7D-8CC59E394233}"/>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7B14C21E-CA95-4095-934C-3F44E24220BA}"/>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A7BFD0F6-106C-4E7A-A045-400CC200C73D}"/>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64B7FF60-9C89-491A-82E7-99AF3096C612}"/>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2777F1B1-B5F3-4342-8EEB-F2B365E71C3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A51AFC30-ADAE-418A-BE97-0D8587FC385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D6089C18-A2F0-419C-AA51-FE0AFAB317E6}"/>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56A49BF-EBF7-4E81-A72B-8DA6B1B13D58}"/>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70EF93-C56E-497C-951E-F5395926A956}"/>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4E61684-7DDA-466F-8BFB-B527E337114D}"/>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A60F490-1552-45F5-B295-777794B10BD8}"/>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EB4580-355B-436F-8085-DFCB2E9BDDCB}"/>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1408413-61E5-431C-B8EE-6EB82501E7FD}"/>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6A92F9A-2B16-48C0-AF6A-94C71DE5782A}"/>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A0D685-8964-43E6-82A2-8D5D6C65545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186FF5A-501A-4A58-8408-A3A122F0C62D}"/>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ACC6186-A1F6-4B75-A14C-60FD8CB12BA6}"/>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3</a:t>
          </a:r>
          <a:r>
            <a:rPr kumimoji="1" lang="ja-JP" altLang="en-US" sz="1100">
              <a:latin typeface="ＭＳ Ｐゴシック"/>
              <a:ea typeface="ＭＳ Ｐゴシック"/>
            </a:rPr>
            <a:t>月に策定した与謝野町公共施設総合管理計画（実施計画）に基づき、公共施設全ての更新費用が将来</a:t>
          </a:r>
          <a:r>
            <a:rPr kumimoji="1" lang="en-US" altLang="ja-JP" sz="1100">
              <a:latin typeface="ＭＳ Ｐゴシック"/>
              <a:ea typeface="ＭＳ Ｐゴシック"/>
            </a:rPr>
            <a:t>157.5</a:t>
          </a:r>
          <a:r>
            <a:rPr kumimoji="1" lang="ja-JP" altLang="en-US" sz="1100">
              <a:latin typeface="ＭＳ Ｐゴシック"/>
              <a:ea typeface="ＭＳ Ｐゴシック"/>
            </a:rPr>
            <a:t>億円不足することから、類似団体平均と比較するとやや高い比率となっています。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今後、町内保育所を３地域ごとの認定こども園に統合等、既存施設の複合化、老朽化施設の廃止等を進め、比率低下を見込んでいます。</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67B49F41-B64C-4F8E-A071-230016765E85}"/>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C09297-157D-40E4-B019-F87EBC57E8A5}"/>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305" cy="222885"/>
    <xdr:sp macro="" textlink="">
      <xdr:nvSpPr>
        <xdr:cNvPr id="51" name="テキスト ボックス 50">
          <a:extLst>
            <a:ext uri="{FF2B5EF4-FFF2-40B4-BE49-F238E27FC236}">
              <a16:creationId xmlns:a16="http://schemas.microsoft.com/office/drawing/2014/main" id="{D3631F78-7C1A-44D9-BEF6-1FECA934B494}"/>
            </a:ext>
          </a:extLst>
        </xdr:cNvPr>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1AC693A-3AA6-4D7A-8053-AED14A9837F6}"/>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870" cy="222885"/>
    <xdr:sp macro="" textlink="">
      <xdr:nvSpPr>
        <xdr:cNvPr id="53" name="テキスト ボックス 52">
          <a:extLst>
            <a:ext uri="{FF2B5EF4-FFF2-40B4-BE49-F238E27FC236}">
              <a16:creationId xmlns:a16="http://schemas.microsoft.com/office/drawing/2014/main" id="{A18B3477-A298-4017-ACE9-6B6C5AF3CBD6}"/>
            </a:ext>
          </a:extLst>
        </xdr:cNvPr>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1EC4168-5B3D-4A2D-AAAC-7B7DB31F871D}"/>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870" cy="224155"/>
    <xdr:sp macro="" textlink="">
      <xdr:nvSpPr>
        <xdr:cNvPr id="55" name="テキスト ボックス 54">
          <a:extLst>
            <a:ext uri="{FF2B5EF4-FFF2-40B4-BE49-F238E27FC236}">
              <a16:creationId xmlns:a16="http://schemas.microsoft.com/office/drawing/2014/main" id="{30AEAEFC-E458-4028-A19B-665CA6CDC35F}"/>
            </a:ext>
          </a:extLst>
        </xdr:cNvPr>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D5944AC-A0A6-4E93-BECA-699B9DA0C2FE}"/>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870" cy="225425"/>
    <xdr:sp macro="" textlink="">
      <xdr:nvSpPr>
        <xdr:cNvPr id="57" name="テキスト ボックス 56">
          <a:extLst>
            <a:ext uri="{FF2B5EF4-FFF2-40B4-BE49-F238E27FC236}">
              <a16:creationId xmlns:a16="http://schemas.microsoft.com/office/drawing/2014/main" id="{3E7153BB-E863-4B24-B0D5-CA016A9EBA7D}"/>
            </a:ext>
          </a:extLst>
        </xdr:cNvPr>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8CE1B2C-A190-48E8-B7E6-C3477D7C1364}"/>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870" cy="225425"/>
    <xdr:sp macro="" textlink="">
      <xdr:nvSpPr>
        <xdr:cNvPr id="59" name="テキスト ボックス 58">
          <a:extLst>
            <a:ext uri="{FF2B5EF4-FFF2-40B4-BE49-F238E27FC236}">
              <a16:creationId xmlns:a16="http://schemas.microsoft.com/office/drawing/2014/main" id="{A1626731-6385-4C6D-8534-439DB6B8F973}"/>
            </a:ext>
          </a:extLst>
        </xdr:cNvPr>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E5A0BD6-36E4-4A8D-BC4A-34F8E84DC89B}"/>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2885"/>
    <xdr:sp macro="" textlink="">
      <xdr:nvSpPr>
        <xdr:cNvPr id="61" name="テキスト ボックス 60">
          <a:extLst>
            <a:ext uri="{FF2B5EF4-FFF2-40B4-BE49-F238E27FC236}">
              <a16:creationId xmlns:a16="http://schemas.microsoft.com/office/drawing/2014/main" id="{9DF58E52-4489-4FC8-B59A-DA60DD5D7949}"/>
            </a:ext>
          </a:extLst>
        </xdr:cNvPr>
        <xdr:cNvSpPr txBox="1"/>
      </xdr:nvSpPr>
      <xdr:spPr>
        <a:xfrm>
          <a:off x="898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CCBEADB-C2E4-4A9A-84EB-5A2A1C85B65E}"/>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126365</xdr:rowOff>
    </xdr:from>
    <xdr:to>
      <xdr:col>23</xdr:col>
      <xdr:colOff>85090</xdr:colOff>
      <xdr:row>34</xdr:row>
      <xdr:rowOff>10160</xdr:rowOff>
    </xdr:to>
    <xdr:cxnSp macro="">
      <xdr:nvCxnSpPr>
        <xdr:cNvPr id="63" name="直線コネクタ 62">
          <a:extLst>
            <a:ext uri="{FF2B5EF4-FFF2-40B4-BE49-F238E27FC236}">
              <a16:creationId xmlns:a16="http://schemas.microsoft.com/office/drawing/2014/main" id="{2FB7A38B-7BB7-45B3-9154-019E6258AF2D}"/>
            </a:ext>
          </a:extLst>
        </xdr:cNvPr>
        <xdr:cNvCxnSpPr/>
      </xdr:nvCxnSpPr>
      <xdr:spPr>
        <a:xfrm flipV="1">
          <a:off x="4760595" y="5527040"/>
          <a:ext cx="127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13970</xdr:rowOff>
    </xdr:from>
    <xdr:ext cx="402590" cy="259080"/>
    <xdr:sp macro="" textlink="">
      <xdr:nvSpPr>
        <xdr:cNvPr id="64" name="有形固定資産減価償却率最小値テキスト">
          <a:extLst>
            <a:ext uri="{FF2B5EF4-FFF2-40B4-BE49-F238E27FC236}">
              <a16:creationId xmlns:a16="http://schemas.microsoft.com/office/drawing/2014/main" id="{123BF440-9BB7-4F2F-86DA-8DF60B42E1CB}"/>
            </a:ext>
          </a:extLst>
        </xdr:cNvPr>
        <xdr:cNvSpPr txBox="1"/>
      </xdr:nvSpPr>
      <xdr:spPr>
        <a:xfrm>
          <a:off x="4813300" y="6614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10160</xdr:rowOff>
    </xdr:from>
    <xdr:to>
      <xdr:col>23</xdr:col>
      <xdr:colOff>174625</xdr:colOff>
      <xdr:row>34</xdr:row>
      <xdr:rowOff>10160</xdr:rowOff>
    </xdr:to>
    <xdr:cxnSp macro="">
      <xdr:nvCxnSpPr>
        <xdr:cNvPr id="65" name="直線コネクタ 64">
          <a:extLst>
            <a:ext uri="{FF2B5EF4-FFF2-40B4-BE49-F238E27FC236}">
              <a16:creationId xmlns:a16="http://schemas.microsoft.com/office/drawing/2014/main" id="{A08D4ED4-65BC-409A-91D4-484E49FA926B}"/>
            </a:ext>
          </a:extLst>
        </xdr:cNvPr>
        <xdr:cNvCxnSpPr/>
      </xdr:nvCxnSpPr>
      <xdr:spPr>
        <a:xfrm>
          <a:off x="4673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73025</xdr:rowOff>
    </xdr:from>
    <xdr:ext cx="402590" cy="259080"/>
    <xdr:sp macro="" textlink="">
      <xdr:nvSpPr>
        <xdr:cNvPr id="66" name="有形固定資産減価償却率最大値テキスト">
          <a:extLst>
            <a:ext uri="{FF2B5EF4-FFF2-40B4-BE49-F238E27FC236}">
              <a16:creationId xmlns:a16="http://schemas.microsoft.com/office/drawing/2014/main" id="{1DC3F82D-D70F-48CF-A192-482D2447E0CC}"/>
            </a:ext>
          </a:extLst>
        </xdr:cNvPr>
        <xdr:cNvSpPr txBox="1"/>
      </xdr:nvSpPr>
      <xdr:spPr>
        <a:xfrm>
          <a:off x="4813300" y="5302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126365</xdr:rowOff>
    </xdr:from>
    <xdr:to>
      <xdr:col>23</xdr:col>
      <xdr:colOff>174625</xdr:colOff>
      <xdr:row>27</xdr:row>
      <xdr:rowOff>126365</xdr:rowOff>
    </xdr:to>
    <xdr:cxnSp macro="">
      <xdr:nvCxnSpPr>
        <xdr:cNvPr id="67" name="直線コネクタ 66">
          <a:extLst>
            <a:ext uri="{FF2B5EF4-FFF2-40B4-BE49-F238E27FC236}">
              <a16:creationId xmlns:a16="http://schemas.microsoft.com/office/drawing/2014/main" id="{AC0439A4-D3E4-4D5E-8B8E-997F0EB08D22}"/>
            </a:ext>
          </a:extLst>
        </xdr:cNvPr>
        <xdr:cNvCxnSpPr/>
      </xdr:nvCxnSpPr>
      <xdr:spPr>
        <a:xfrm>
          <a:off x="4673600" y="552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143510</xdr:rowOff>
    </xdr:from>
    <xdr:ext cx="402590" cy="256540"/>
    <xdr:sp macro="" textlink="">
      <xdr:nvSpPr>
        <xdr:cNvPr id="68" name="有形固定資産減価償却率平均値テキスト">
          <a:extLst>
            <a:ext uri="{FF2B5EF4-FFF2-40B4-BE49-F238E27FC236}">
              <a16:creationId xmlns:a16="http://schemas.microsoft.com/office/drawing/2014/main" id="{06DD53BD-722B-4CD3-ABEA-EE608DC0B075}"/>
            </a:ext>
          </a:extLst>
        </xdr:cNvPr>
        <xdr:cNvSpPr txBox="1"/>
      </xdr:nvSpPr>
      <xdr:spPr>
        <a:xfrm>
          <a:off x="4813300" y="605853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120650</xdr:rowOff>
    </xdr:from>
    <xdr:to>
      <xdr:col>23</xdr:col>
      <xdr:colOff>136525</xdr:colOff>
      <xdr:row>32</xdr:row>
      <xdr:rowOff>50165</xdr:rowOff>
    </xdr:to>
    <xdr:sp macro="" textlink="">
      <xdr:nvSpPr>
        <xdr:cNvPr id="69" name="フローチャート: 判断 68">
          <a:extLst>
            <a:ext uri="{FF2B5EF4-FFF2-40B4-BE49-F238E27FC236}">
              <a16:creationId xmlns:a16="http://schemas.microsoft.com/office/drawing/2014/main" id="{816227D8-65D5-491A-9C39-C3751EC412B4}"/>
            </a:ext>
          </a:extLst>
        </xdr:cNvPr>
        <xdr:cNvSpPr/>
      </xdr:nvSpPr>
      <xdr:spPr>
        <a:xfrm>
          <a:off x="4711700" y="62071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1BD52796-6B79-479D-A032-96D8B267A783}"/>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63500</xdr:rowOff>
    </xdr:from>
    <xdr:to>
      <xdr:col>15</xdr:col>
      <xdr:colOff>187325</xdr:colOff>
      <xdr:row>31</xdr:row>
      <xdr:rowOff>165100</xdr:rowOff>
    </xdr:to>
    <xdr:sp macro="" textlink="">
      <xdr:nvSpPr>
        <xdr:cNvPr id="71" name="フローチャート: 判断 70">
          <a:extLst>
            <a:ext uri="{FF2B5EF4-FFF2-40B4-BE49-F238E27FC236}">
              <a16:creationId xmlns:a16="http://schemas.microsoft.com/office/drawing/2014/main" id="{0C479F0A-43D3-4FCF-94D0-DB88D3B33EB4}"/>
            </a:ext>
          </a:extLst>
        </xdr:cNvPr>
        <xdr:cNvSpPr/>
      </xdr:nvSpPr>
      <xdr:spPr>
        <a:xfrm>
          <a:off x="3238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61595</xdr:rowOff>
    </xdr:from>
    <xdr:to>
      <xdr:col>11</xdr:col>
      <xdr:colOff>187325</xdr:colOff>
      <xdr:row>31</xdr:row>
      <xdr:rowOff>163195</xdr:rowOff>
    </xdr:to>
    <xdr:sp macro="" textlink="">
      <xdr:nvSpPr>
        <xdr:cNvPr id="72" name="フローチャート: 判断 71">
          <a:extLst>
            <a:ext uri="{FF2B5EF4-FFF2-40B4-BE49-F238E27FC236}">
              <a16:creationId xmlns:a16="http://schemas.microsoft.com/office/drawing/2014/main" id="{9164A20B-2585-46FF-BC32-5876FA99AFA2}"/>
            </a:ext>
          </a:extLst>
        </xdr:cNvPr>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8AEAA805-CE49-42C4-B946-504939D65C15}"/>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4" name="テキスト ボックス 73">
          <a:extLst>
            <a:ext uri="{FF2B5EF4-FFF2-40B4-BE49-F238E27FC236}">
              <a16:creationId xmlns:a16="http://schemas.microsoft.com/office/drawing/2014/main" id="{253F183E-A2F0-44F1-A749-165EC915EAB8}"/>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5" name="テキスト ボックス 74">
          <a:extLst>
            <a:ext uri="{FF2B5EF4-FFF2-40B4-BE49-F238E27FC236}">
              <a16:creationId xmlns:a16="http://schemas.microsoft.com/office/drawing/2014/main" id="{3C85F826-F3C7-4003-A897-E18FD6210549}"/>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6" name="テキスト ボックス 75">
          <a:extLst>
            <a:ext uri="{FF2B5EF4-FFF2-40B4-BE49-F238E27FC236}">
              <a16:creationId xmlns:a16="http://schemas.microsoft.com/office/drawing/2014/main" id="{CDC4112F-3A2C-4967-BE89-C5E66DF6C1C6}"/>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7" name="テキスト ボックス 76">
          <a:extLst>
            <a:ext uri="{FF2B5EF4-FFF2-40B4-BE49-F238E27FC236}">
              <a16:creationId xmlns:a16="http://schemas.microsoft.com/office/drawing/2014/main" id="{3E74111E-7C58-45C4-A93F-EA323EBAF571}"/>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8" name="テキスト ボックス 77">
          <a:extLst>
            <a:ext uri="{FF2B5EF4-FFF2-40B4-BE49-F238E27FC236}">
              <a16:creationId xmlns:a16="http://schemas.microsoft.com/office/drawing/2014/main" id="{660D10F1-A401-4B76-ADC4-A1B464D897C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32</xdr:row>
      <xdr:rowOff>32385</xdr:rowOff>
    </xdr:from>
    <xdr:to>
      <xdr:col>23</xdr:col>
      <xdr:colOff>136525</xdr:colOff>
      <xdr:row>32</xdr:row>
      <xdr:rowOff>133985</xdr:rowOff>
    </xdr:to>
    <xdr:sp macro="" textlink="">
      <xdr:nvSpPr>
        <xdr:cNvPr id="79" name="楕円 78">
          <a:extLst>
            <a:ext uri="{FF2B5EF4-FFF2-40B4-BE49-F238E27FC236}">
              <a16:creationId xmlns:a16="http://schemas.microsoft.com/office/drawing/2014/main" id="{57D9EC64-68D4-4AD5-85C9-A56E0DFFEF0F}"/>
            </a:ext>
          </a:extLst>
        </xdr:cNvPr>
        <xdr:cNvSpPr/>
      </xdr:nvSpPr>
      <xdr:spPr>
        <a:xfrm>
          <a:off x="4711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10795</xdr:rowOff>
    </xdr:from>
    <xdr:ext cx="402590" cy="258445"/>
    <xdr:sp macro="" textlink="">
      <xdr:nvSpPr>
        <xdr:cNvPr id="80" name="有形固定資産減価償却率該当値テキスト">
          <a:extLst>
            <a:ext uri="{FF2B5EF4-FFF2-40B4-BE49-F238E27FC236}">
              <a16:creationId xmlns:a16="http://schemas.microsoft.com/office/drawing/2014/main" id="{05860C72-35D1-4410-97D9-2EAB4AC11C83}"/>
            </a:ext>
          </a:extLst>
        </xdr:cNvPr>
        <xdr:cNvSpPr txBox="1"/>
      </xdr:nvSpPr>
      <xdr:spPr>
        <a:xfrm>
          <a:off x="4813300" y="62687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132715</xdr:rowOff>
    </xdr:from>
    <xdr:to>
      <xdr:col>19</xdr:col>
      <xdr:colOff>187325</xdr:colOff>
      <xdr:row>32</xdr:row>
      <xdr:rowOff>63500</xdr:rowOff>
    </xdr:to>
    <xdr:sp macro="" textlink="">
      <xdr:nvSpPr>
        <xdr:cNvPr id="81" name="楕円 80">
          <a:extLst>
            <a:ext uri="{FF2B5EF4-FFF2-40B4-BE49-F238E27FC236}">
              <a16:creationId xmlns:a16="http://schemas.microsoft.com/office/drawing/2014/main" id="{F3A6196E-B9E0-4822-800E-94B3B4CE1D19}"/>
            </a:ext>
          </a:extLst>
        </xdr:cNvPr>
        <xdr:cNvSpPr/>
      </xdr:nvSpPr>
      <xdr:spPr>
        <a:xfrm>
          <a:off x="4000500" y="6219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83185</xdr:rowOff>
    </xdr:to>
    <xdr:cxnSp macro="">
      <xdr:nvCxnSpPr>
        <xdr:cNvPr id="82" name="直線コネクタ 81">
          <a:extLst>
            <a:ext uri="{FF2B5EF4-FFF2-40B4-BE49-F238E27FC236}">
              <a16:creationId xmlns:a16="http://schemas.microsoft.com/office/drawing/2014/main" id="{0ED893AD-5E4B-48F4-BACE-93B63F7E92DA}"/>
            </a:ext>
          </a:extLst>
        </xdr:cNvPr>
        <xdr:cNvCxnSpPr/>
      </xdr:nvCxnSpPr>
      <xdr:spPr>
        <a:xfrm>
          <a:off x="4051300" y="6269990"/>
          <a:ext cx="711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38735</xdr:rowOff>
    </xdr:from>
    <xdr:to>
      <xdr:col>15</xdr:col>
      <xdr:colOff>187325</xdr:colOff>
      <xdr:row>32</xdr:row>
      <xdr:rowOff>140335</xdr:rowOff>
    </xdr:to>
    <xdr:sp macro="" textlink="">
      <xdr:nvSpPr>
        <xdr:cNvPr id="83" name="楕円 82">
          <a:extLst>
            <a:ext uri="{FF2B5EF4-FFF2-40B4-BE49-F238E27FC236}">
              <a16:creationId xmlns:a16="http://schemas.microsoft.com/office/drawing/2014/main" id="{24C0E8FC-0EE0-47D4-9AAF-B533FD05D81F}"/>
            </a:ext>
          </a:extLst>
        </xdr:cNvPr>
        <xdr:cNvSpPr/>
      </xdr:nvSpPr>
      <xdr:spPr>
        <a:xfrm>
          <a:off x="323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89535</xdr:rowOff>
    </xdr:to>
    <xdr:cxnSp macro="">
      <xdr:nvCxnSpPr>
        <xdr:cNvPr id="84" name="直線コネクタ 83">
          <a:extLst>
            <a:ext uri="{FF2B5EF4-FFF2-40B4-BE49-F238E27FC236}">
              <a16:creationId xmlns:a16="http://schemas.microsoft.com/office/drawing/2014/main" id="{EE9FCB51-C24D-4EAB-AFC7-AC242407E425}"/>
            </a:ext>
          </a:extLst>
        </xdr:cNvPr>
        <xdr:cNvCxnSpPr/>
      </xdr:nvCxnSpPr>
      <xdr:spPr>
        <a:xfrm flipV="1">
          <a:off x="3289300" y="6269990"/>
          <a:ext cx="762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85" name="楕円 84">
          <a:extLst>
            <a:ext uri="{FF2B5EF4-FFF2-40B4-BE49-F238E27FC236}">
              <a16:creationId xmlns:a16="http://schemas.microsoft.com/office/drawing/2014/main" id="{B07FF4FF-89DF-4D02-8CD4-9BB7E7A127AB}"/>
            </a:ext>
          </a:extLst>
        </xdr:cNvPr>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32</xdr:row>
      <xdr:rowOff>89535</xdr:rowOff>
    </xdr:to>
    <xdr:cxnSp macro="">
      <xdr:nvCxnSpPr>
        <xdr:cNvPr id="86" name="直線コネクタ 85">
          <a:extLst>
            <a:ext uri="{FF2B5EF4-FFF2-40B4-BE49-F238E27FC236}">
              <a16:creationId xmlns:a16="http://schemas.microsoft.com/office/drawing/2014/main" id="{81039CB1-566E-452C-95A2-283405445E72}"/>
            </a:ext>
          </a:extLst>
        </xdr:cNvPr>
        <xdr:cNvCxnSpPr/>
      </xdr:nvCxnSpPr>
      <xdr:spPr>
        <a:xfrm>
          <a:off x="2527300" y="632396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113030</xdr:rowOff>
    </xdr:from>
    <xdr:to>
      <xdr:col>7</xdr:col>
      <xdr:colOff>187325</xdr:colOff>
      <xdr:row>32</xdr:row>
      <xdr:rowOff>43180</xdr:rowOff>
    </xdr:to>
    <xdr:sp macro="" textlink="">
      <xdr:nvSpPr>
        <xdr:cNvPr id="87" name="楕円 86">
          <a:extLst>
            <a:ext uri="{FF2B5EF4-FFF2-40B4-BE49-F238E27FC236}">
              <a16:creationId xmlns:a16="http://schemas.microsoft.com/office/drawing/2014/main" id="{E2B61F18-78A4-48DF-9F33-247C2F559907}"/>
            </a:ext>
          </a:extLst>
        </xdr:cNvPr>
        <xdr:cNvSpPr/>
      </xdr:nvSpPr>
      <xdr:spPr>
        <a:xfrm>
          <a:off x="1714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163830</xdr:rowOff>
    </xdr:from>
    <xdr:to>
      <xdr:col>11</xdr:col>
      <xdr:colOff>136525</xdr:colOff>
      <xdr:row>32</xdr:row>
      <xdr:rowOff>66040</xdr:rowOff>
    </xdr:to>
    <xdr:cxnSp macro="">
      <xdr:nvCxnSpPr>
        <xdr:cNvPr id="88" name="直線コネクタ 87">
          <a:extLst>
            <a:ext uri="{FF2B5EF4-FFF2-40B4-BE49-F238E27FC236}">
              <a16:creationId xmlns:a16="http://schemas.microsoft.com/office/drawing/2014/main" id="{3D2393E5-BF05-4C4D-9E5A-ECB7F086456E}"/>
            </a:ext>
          </a:extLst>
        </xdr:cNvPr>
        <xdr:cNvCxnSpPr/>
      </xdr:nvCxnSpPr>
      <xdr:spPr>
        <a:xfrm>
          <a:off x="1765300" y="625030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46990</xdr:rowOff>
    </xdr:from>
    <xdr:ext cx="402590" cy="259080"/>
    <xdr:sp macro="" textlink="">
      <xdr:nvSpPr>
        <xdr:cNvPr id="89" name="n_1aveValue有形固定資産減価償却率">
          <a:extLst>
            <a:ext uri="{FF2B5EF4-FFF2-40B4-BE49-F238E27FC236}">
              <a16:creationId xmlns:a16="http://schemas.microsoft.com/office/drawing/2014/main" id="{009A1CBC-A84D-48FD-8FDB-82CE7C1AD714}"/>
            </a:ext>
          </a:extLst>
        </xdr:cNvPr>
        <xdr:cNvSpPr txBox="1"/>
      </xdr:nvSpPr>
      <xdr:spPr>
        <a:xfrm>
          <a:off x="3836035" y="5962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10160</xdr:rowOff>
    </xdr:from>
    <xdr:ext cx="402590" cy="259080"/>
    <xdr:sp macro="" textlink="">
      <xdr:nvSpPr>
        <xdr:cNvPr id="90" name="n_2aveValue有形固定資産減価償却率">
          <a:extLst>
            <a:ext uri="{FF2B5EF4-FFF2-40B4-BE49-F238E27FC236}">
              <a16:creationId xmlns:a16="http://schemas.microsoft.com/office/drawing/2014/main" id="{3C607E48-661D-40AD-9F36-C2D7F30555BB}"/>
            </a:ext>
          </a:extLst>
        </xdr:cNvPr>
        <xdr:cNvSpPr txBox="1"/>
      </xdr:nvSpPr>
      <xdr:spPr>
        <a:xfrm>
          <a:off x="3086735" y="592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8255</xdr:rowOff>
    </xdr:from>
    <xdr:ext cx="402590" cy="256540"/>
    <xdr:sp macro="" textlink="">
      <xdr:nvSpPr>
        <xdr:cNvPr id="91" name="n_3aveValue有形固定資産減価償却率">
          <a:extLst>
            <a:ext uri="{FF2B5EF4-FFF2-40B4-BE49-F238E27FC236}">
              <a16:creationId xmlns:a16="http://schemas.microsoft.com/office/drawing/2014/main" id="{021460B9-2918-46D0-BFB9-0018C3B41BDB}"/>
            </a:ext>
          </a:extLst>
        </xdr:cNvPr>
        <xdr:cNvSpPr txBox="1"/>
      </xdr:nvSpPr>
      <xdr:spPr>
        <a:xfrm>
          <a:off x="2324735" y="5923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110490</xdr:rowOff>
    </xdr:from>
    <xdr:ext cx="402590" cy="256540"/>
    <xdr:sp macro="" textlink="">
      <xdr:nvSpPr>
        <xdr:cNvPr id="92" name="n_4aveValue有形固定資産減価償却率">
          <a:extLst>
            <a:ext uri="{FF2B5EF4-FFF2-40B4-BE49-F238E27FC236}">
              <a16:creationId xmlns:a16="http://schemas.microsoft.com/office/drawing/2014/main" id="{F584703F-4A7A-4583-A23D-4EDC97159BB7}"/>
            </a:ext>
          </a:extLst>
        </xdr:cNvPr>
        <xdr:cNvSpPr txBox="1"/>
      </xdr:nvSpPr>
      <xdr:spPr>
        <a:xfrm>
          <a:off x="1562735" y="58540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53975</xdr:rowOff>
    </xdr:from>
    <xdr:ext cx="402590" cy="256540"/>
    <xdr:sp macro="" textlink="">
      <xdr:nvSpPr>
        <xdr:cNvPr id="93" name="n_1mainValue有形固定資産減価償却率">
          <a:extLst>
            <a:ext uri="{FF2B5EF4-FFF2-40B4-BE49-F238E27FC236}">
              <a16:creationId xmlns:a16="http://schemas.microsoft.com/office/drawing/2014/main" id="{C1331C2B-59D8-4905-9BF8-825D87663019}"/>
            </a:ext>
          </a:extLst>
        </xdr:cNvPr>
        <xdr:cNvSpPr txBox="1"/>
      </xdr:nvSpPr>
      <xdr:spPr>
        <a:xfrm>
          <a:off x="3836035" y="6311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132080</xdr:rowOff>
    </xdr:from>
    <xdr:ext cx="402590" cy="256540"/>
    <xdr:sp macro="" textlink="">
      <xdr:nvSpPr>
        <xdr:cNvPr id="94" name="n_2mainValue有形固定資産減価償却率">
          <a:extLst>
            <a:ext uri="{FF2B5EF4-FFF2-40B4-BE49-F238E27FC236}">
              <a16:creationId xmlns:a16="http://schemas.microsoft.com/office/drawing/2014/main" id="{0C01F978-8F71-4A1E-BB19-8444C0047F0B}"/>
            </a:ext>
          </a:extLst>
        </xdr:cNvPr>
        <xdr:cNvSpPr txBox="1"/>
      </xdr:nvSpPr>
      <xdr:spPr>
        <a:xfrm>
          <a:off x="3086735" y="6390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107950</xdr:rowOff>
    </xdr:from>
    <xdr:ext cx="402590" cy="259080"/>
    <xdr:sp macro="" textlink="">
      <xdr:nvSpPr>
        <xdr:cNvPr id="95" name="n_3mainValue有形固定資産減価償却率">
          <a:extLst>
            <a:ext uri="{FF2B5EF4-FFF2-40B4-BE49-F238E27FC236}">
              <a16:creationId xmlns:a16="http://schemas.microsoft.com/office/drawing/2014/main" id="{179BFC0F-9DA7-4CC0-B2C9-BB5142EDFF13}"/>
            </a:ext>
          </a:extLst>
        </xdr:cNvPr>
        <xdr:cNvSpPr txBox="1"/>
      </xdr:nvSpPr>
      <xdr:spPr>
        <a:xfrm>
          <a:off x="2324735" y="6365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34290</xdr:rowOff>
    </xdr:from>
    <xdr:ext cx="402590" cy="259080"/>
    <xdr:sp macro="" textlink="">
      <xdr:nvSpPr>
        <xdr:cNvPr id="96" name="n_4mainValue有形固定資産減価償却率">
          <a:extLst>
            <a:ext uri="{FF2B5EF4-FFF2-40B4-BE49-F238E27FC236}">
              <a16:creationId xmlns:a16="http://schemas.microsoft.com/office/drawing/2014/main" id="{F55F6840-816A-4007-AA66-2ACE7D0C73B2}"/>
            </a:ext>
          </a:extLst>
        </xdr:cNvPr>
        <xdr:cNvSpPr txBox="1"/>
      </xdr:nvSpPr>
      <xdr:spPr>
        <a:xfrm>
          <a:off x="1562735" y="6292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930F3924-2511-4447-82D7-EB28E3AEF06C}"/>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11049850-E23A-4DA8-BE58-5B0B8EE60B99}"/>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338D7F24-B9A1-4CA5-8B20-A9D0F948E927}"/>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AC31CD9-EDC2-45C4-9EA2-B33F386FF744}"/>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96EB20FA-819A-473D-8F67-F951EC2E4F19}"/>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136F282-0575-4AF5-9A3D-D2B6AB47C743}"/>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408248E-7D3F-454D-9E31-F5FA61AA6C0F}"/>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FF77702-AC18-4283-9AC5-6F9A41617CB6}"/>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AD18A6F-AF5D-4AF1-B35C-DD845191C286}"/>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57A17EB-FE33-42C8-86FF-373FA98C2FB8}"/>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F4AC90D-8E90-4FF7-BAE6-0EDA5906661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678B279-1C51-43DA-8555-E0BCE9CDECE5}"/>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842493D-12FC-48D0-B8CE-5141F9FC36AB}"/>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大きな開きがあります。施設統廃合等に係る大型建設事業、宮津与謝環境組合の分担金等により、令和６年までは債務償還比率が減少傾向に転じるのは困難となっています。加えて普通交付税の逓減措置による税収等収入が減少しているのも高比率となる要因となっています。</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7D6937A3-A5E3-40A8-8110-FEBE3A3EA061}"/>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0A2034D-6F2B-4DF6-B01F-E3F0319DE30A}"/>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2" name="テキスト ボックス 111">
          <a:extLst>
            <a:ext uri="{FF2B5EF4-FFF2-40B4-BE49-F238E27FC236}">
              <a16:creationId xmlns:a16="http://schemas.microsoft.com/office/drawing/2014/main" id="{45CCB61E-0B9A-4229-9639-97542080C5EA}"/>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EA0C8887-2937-40BE-939F-6FC22D0D331B}"/>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4" name="テキスト ボックス 113">
          <a:extLst>
            <a:ext uri="{FF2B5EF4-FFF2-40B4-BE49-F238E27FC236}">
              <a16:creationId xmlns:a16="http://schemas.microsoft.com/office/drawing/2014/main" id="{AD2B5C5A-B8CB-4796-8FD5-ED0FB0F29939}"/>
            </a:ext>
          </a:extLst>
        </xdr:cNvPr>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38366443-FD8F-4A8A-BCD0-1CA54E64745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16" name="テキスト ボックス 115">
          <a:extLst>
            <a:ext uri="{FF2B5EF4-FFF2-40B4-BE49-F238E27FC236}">
              <a16:creationId xmlns:a16="http://schemas.microsoft.com/office/drawing/2014/main" id="{FEE88B4A-8920-42C6-BD7C-D47DE3BA9102}"/>
            </a:ext>
          </a:extLst>
        </xdr:cNvPr>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2C56DAE3-125F-4716-9E23-A5B352ECCE3A}"/>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18" name="テキスト ボックス 117">
          <a:extLst>
            <a:ext uri="{FF2B5EF4-FFF2-40B4-BE49-F238E27FC236}">
              <a16:creationId xmlns:a16="http://schemas.microsoft.com/office/drawing/2014/main" id="{EF951376-730B-45DF-9CD0-8E3816BFA9E3}"/>
            </a:ext>
          </a:extLst>
        </xdr:cNvPr>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93D718CC-23C5-4B39-A779-663F6AC2B93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0" name="テキスト ボックス 119">
          <a:extLst>
            <a:ext uri="{FF2B5EF4-FFF2-40B4-BE49-F238E27FC236}">
              <a16:creationId xmlns:a16="http://schemas.microsoft.com/office/drawing/2014/main" id="{73D6381D-021D-472C-B126-062C398C4123}"/>
            </a:ext>
          </a:extLst>
        </xdr:cNvPr>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6C8A754C-8035-4441-9EB5-75088A7E8CB2}"/>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2" name="テキスト ボックス 121">
          <a:extLst>
            <a:ext uri="{FF2B5EF4-FFF2-40B4-BE49-F238E27FC236}">
              <a16:creationId xmlns:a16="http://schemas.microsoft.com/office/drawing/2014/main" id="{1DC2E959-13E0-47BC-80A6-F76DCA2B5228}"/>
            </a:ext>
          </a:extLst>
        </xdr:cNvPr>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4B7E3ECA-0D74-4C02-9811-5C19AA065951}"/>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4" name="テキスト ボックス 123">
          <a:extLst>
            <a:ext uri="{FF2B5EF4-FFF2-40B4-BE49-F238E27FC236}">
              <a16:creationId xmlns:a16="http://schemas.microsoft.com/office/drawing/2014/main" id="{D06400B8-E3D8-433B-84B5-FABF77E8391F}"/>
            </a:ext>
          </a:extLst>
        </xdr:cNvPr>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8D4BC9D-2FE9-429E-8C04-1EE645F69FAA}"/>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37EEF6F-31C9-4DD8-926D-6B32DCBF73FF}"/>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154940</xdr:rowOff>
    </xdr:to>
    <xdr:cxnSp macro="">
      <xdr:nvCxnSpPr>
        <xdr:cNvPr id="127" name="直線コネクタ 126">
          <a:extLst>
            <a:ext uri="{FF2B5EF4-FFF2-40B4-BE49-F238E27FC236}">
              <a16:creationId xmlns:a16="http://schemas.microsoft.com/office/drawing/2014/main" id="{9C02F8B1-0A4D-4746-A0D4-EA11C5F33158}"/>
            </a:ext>
          </a:extLst>
        </xdr:cNvPr>
        <xdr:cNvCxnSpPr/>
      </xdr:nvCxnSpPr>
      <xdr:spPr>
        <a:xfrm flipV="1">
          <a:off x="14793595" y="526161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158750</xdr:rowOff>
    </xdr:from>
    <xdr:ext cx="467360" cy="259080"/>
    <xdr:sp macro="" textlink="">
      <xdr:nvSpPr>
        <xdr:cNvPr id="128" name="債務償還比率最小値テキスト">
          <a:extLst>
            <a:ext uri="{FF2B5EF4-FFF2-40B4-BE49-F238E27FC236}">
              <a16:creationId xmlns:a16="http://schemas.microsoft.com/office/drawing/2014/main" id="{2226CB34-ACAC-4123-916B-EFFA4EB738D3}"/>
            </a:ext>
          </a:extLst>
        </xdr:cNvPr>
        <xdr:cNvSpPr txBox="1"/>
      </xdr:nvSpPr>
      <xdr:spPr>
        <a:xfrm>
          <a:off x="14846300" y="6759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154940</xdr:rowOff>
    </xdr:from>
    <xdr:to>
      <xdr:col>76</xdr:col>
      <xdr:colOff>111125</xdr:colOff>
      <xdr:row>34</xdr:row>
      <xdr:rowOff>154940</xdr:rowOff>
    </xdr:to>
    <xdr:cxnSp macro="">
      <xdr:nvCxnSpPr>
        <xdr:cNvPr id="129" name="直線コネクタ 128">
          <a:extLst>
            <a:ext uri="{FF2B5EF4-FFF2-40B4-BE49-F238E27FC236}">
              <a16:creationId xmlns:a16="http://schemas.microsoft.com/office/drawing/2014/main" id="{25ED7BF8-90B4-468B-A564-DD5755D05DAC}"/>
            </a:ext>
          </a:extLst>
        </xdr:cNvPr>
        <xdr:cNvCxnSpPr/>
      </xdr:nvCxnSpPr>
      <xdr:spPr>
        <a:xfrm>
          <a:off x="14706600" y="6755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30" name="債務償還比率最大値テキスト">
          <a:extLst>
            <a:ext uri="{FF2B5EF4-FFF2-40B4-BE49-F238E27FC236}">
              <a16:creationId xmlns:a16="http://schemas.microsoft.com/office/drawing/2014/main" id="{780D9F98-47A6-4765-8AB1-29DAB5E8A38A}"/>
            </a:ext>
          </a:extLst>
        </xdr:cNvPr>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a:extLst>
            <a:ext uri="{FF2B5EF4-FFF2-40B4-BE49-F238E27FC236}">
              <a16:creationId xmlns:a16="http://schemas.microsoft.com/office/drawing/2014/main" id="{C936D469-EAB8-4BAF-8D1D-8E724F205EE4}"/>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89535</xdr:rowOff>
    </xdr:from>
    <xdr:ext cx="467360" cy="256540"/>
    <xdr:sp macro="" textlink="">
      <xdr:nvSpPr>
        <xdr:cNvPr id="132" name="債務償還比率平均値テキスト">
          <a:extLst>
            <a:ext uri="{FF2B5EF4-FFF2-40B4-BE49-F238E27FC236}">
              <a16:creationId xmlns:a16="http://schemas.microsoft.com/office/drawing/2014/main" id="{C2299064-6B6A-439B-B6D7-D994FF6EBA7B}"/>
            </a:ext>
          </a:extLst>
        </xdr:cNvPr>
        <xdr:cNvSpPr txBox="1"/>
      </xdr:nvSpPr>
      <xdr:spPr>
        <a:xfrm>
          <a:off x="14846300" y="5833110"/>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F52C30AF-693C-4A83-95AC-0E5DBC9CAA04}"/>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62230</xdr:rowOff>
    </xdr:from>
    <xdr:to>
      <xdr:col>72</xdr:col>
      <xdr:colOff>123825</xdr:colOff>
      <xdr:row>30</xdr:row>
      <xdr:rowOff>163830</xdr:rowOff>
    </xdr:to>
    <xdr:sp macro="" textlink="">
      <xdr:nvSpPr>
        <xdr:cNvPr id="134" name="フローチャート: 判断 133">
          <a:extLst>
            <a:ext uri="{FF2B5EF4-FFF2-40B4-BE49-F238E27FC236}">
              <a16:creationId xmlns:a16="http://schemas.microsoft.com/office/drawing/2014/main" id="{280B45C7-3B99-44E8-B3C3-E4E92E5D777C}"/>
            </a:ext>
          </a:extLst>
        </xdr:cNvPr>
        <xdr:cNvSpPr/>
      </xdr:nvSpPr>
      <xdr:spPr>
        <a:xfrm>
          <a:off x="14033500" y="597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80645</xdr:rowOff>
    </xdr:from>
    <xdr:to>
      <xdr:col>68</xdr:col>
      <xdr:colOff>123825</xdr:colOff>
      <xdr:row>31</xdr:row>
      <xdr:rowOff>10795</xdr:rowOff>
    </xdr:to>
    <xdr:sp macro="" textlink="">
      <xdr:nvSpPr>
        <xdr:cNvPr id="135" name="フローチャート: 判断 134">
          <a:extLst>
            <a:ext uri="{FF2B5EF4-FFF2-40B4-BE49-F238E27FC236}">
              <a16:creationId xmlns:a16="http://schemas.microsoft.com/office/drawing/2014/main" id="{EED69ABE-46FB-403D-8C21-AC6F6D06DE5F}"/>
            </a:ext>
          </a:extLst>
        </xdr:cNvPr>
        <xdr:cNvSpPr/>
      </xdr:nvSpPr>
      <xdr:spPr>
        <a:xfrm>
          <a:off x="13271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60960</xdr:rowOff>
    </xdr:from>
    <xdr:to>
      <xdr:col>64</xdr:col>
      <xdr:colOff>123825</xdr:colOff>
      <xdr:row>30</xdr:row>
      <xdr:rowOff>162560</xdr:rowOff>
    </xdr:to>
    <xdr:sp macro="" textlink="">
      <xdr:nvSpPr>
        <xdr:cNvPr id="136" name="フローチャート: 判断 135">
          <a:extLst>
            <a:ext uri="{FF2B5EF4-FFF2-40B4-BE49-F238E27FC236}">
              <a16:creationId xmlns:a16="http://schemas.microsoft.com/office/drawing/2014/main" id="{7CD6AEA7-0D9C-4652-A1D4-44A46DF4A172}"/>
            </a:ext>
          </a:extLst>
        </xdr:cNvPr>
        <xdr:cNvSpPr/>
      </xdr:nvSpPr>
      <xdr:spPr>
        <a:xfrm>
          <a:off x="12509500" y="59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45085</xdr:rowOff>
    </xdr:from>
    <xdr:to>
      <xdr:col>60</xdr:col>
      <xdr:colOff>123825</xdr:colOff>
      <xdr:row>30</xdr:row>
      <xdr:rowOff>146685</xdr:rowOff>
    </xdr:to>
    <xdr:sp macro="" textlink="">
      <xdr:nvSpPr>
        <xdr:cNvPr id="137" name="フローチャート: 判断 136">
          <a:extLst>
            <a:ext uri="{FF2B5EF4-FFF2-40B4-BE49-F238E27FC236}">
              <a16:creationId xmlns:a16="http://schemas.microsoft.com/office/drawing/2014/main" id="{4534D696-3ABC-4D5B-BAB0-AEB2738A82BB}"/>
            </a:ext>
          </a:extLst>
        </xdr:cNvPr>
        <xdr:cNvSpPr/>
      </xdr:nvSpPr>
      <xdr:spPr>
        <a:xfrm>
          <a:off x="11747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8" name="テキスト ボックス 137">
          <a:extLst>
            <a:ext uri="{FF2B5EF4-FFF2-40B4-BE49-F238E27FC236}">
              <a16:creationId xmlns:a16="http://schemas.microsoft.com/office/drawing/2014/main" id="{46DF8755-5BC3-4CAB-8A61-90174F1D738B}"/>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9" name="テキスト ボックス 138">
          <a:extLst>
            <a:ext uri="{FF2B5EF4-FFF2-40B4-BE49-F238E27FC236}">
              <a16:creationId xmlns:a16="http://schemas.microsoft.com/office/drawing/2014/main" id="{8CEBA372-A7BB-4525-82AA-804712BD94B3}"/>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0" name="テキスト ボックス 139">
          <a:extLst>
            <a:ext uri="{FF2B5EF4-FFF2-40B4-BE49-F238E27FC236}">
              <a16:creationId xmlns:a16="http://schemas.microsoft.com/office/drawing/2014/main" id="{B65BFAE3-9234-4AB7-BEDA-62F9714018AD}"/>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0E56E4BB-45CB-48DF-A3CF-0FCB53856A56}"/>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CB1987CA-2C04-48D2-AFD3-BA113A603D9E}"/>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129540</xdr:rowOff>
    </xdr:from>
    <xdr:to>
      <xdr:col>76</xdr:col>
      <xdr:colOff>73025</xdr:colOff>
      <xdr:row>34</xdr:row>
      <xdr:rowOff>59690</xdr:rowOff>
    </xdr:to>
    <xdr:sp macro="" textlink="">
      <xdr:nvSpPr>
        <xdr:cNvPr id="143" name="楕円 142">
          <a:extLst>
            <a:ext uri="{FF2B5EF4-FFF2-40B4-BE49-F238E27FC236}">
              <a16:creationId xmlns:a16="http://schemas.microsoft.com/office/drawing/2014/main" id="{A55047A5-63A1-4E31-AEC8-F4FDBDD2432A}"/>
            </a:ext>
          </a:extLst>
        </xdr:cNvPr>
        <xdr:cNvSpPr/>
      </xdr:nvSpPr>
      <xdr:spPr>
        <a:xfrm>
          <a:off x="147447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107950</xdr:rowOff>
    </xdr:from>
    <xdr:ext cx="467360" cy="259080"/>
    <xdr:sp macro="" textlink="">
      <xdr:nvSpPr>
        <xdr:cNvPr id="144" name="債務償還比率該当値テキスト">
          <a:extLst>
            <a:ext uri="{FF2B5EF4-FFF2-40B4-BE49-F238E27FC236}">
              <a16:creationId xmlns:a16="http://schemas.microsoft.com/office/drawing/2014/main" id="{7E4C2D3D-CB7B-41B6-AAA3-E0015EEE193F}"/>
            </a:ext>
          </a:extLst>
        </xdr:cNvPr>
        <xdr:cNvSpPr txBox="1"/>
      </xdr:nvSpPr>
      <xdr:spPr>
        <a:xfrm>
          <a:off x="14846300" y="6537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129540</xdr:rowOff>
    </xdr:from>
    <xdr:to>
      <xdr:col>72</xdr:col>
      <xdr:colOff>123825</xdr:colOff>
      <xdr:row>34</xdr:row>
      <xdr:rowOff>59690</xdr:rowOff>
    </xdr:to>
    <xdr:sp macro="" textlink="">
      <xdr:nvSpPr>
        <xdr:cNvPr id="145" name="楕円 144">
          <a:extLst>
            <a:ext uri="{FF2B5EF4-FFF2-40B4-BE49-F238E27FC236}">
              <a16:creationId xmlns:a16="http://schemas.microsoft.com/office/drawing/2014/main" id="{719FF342-1654-4ADB-BBEE-D1138B4ACF47}"/>
            </a:ext>
          </a:extLst>
        </xdr:cNvPr>
        <xdr:cNvSpPr/>
      </xdr:nvSpPr>
      <xdr:spPr>
        <a:xfrm>
          <a:off x="14033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8890</xdr:rowOff>
    </xdr:from>
    <xdr:to>
      <xdr:col>76</xdr:col>
      <xdr:colOff>22225</xdr:colOff>
      <xdr:row>34</xdr:row>
      <xdr:rowOff>8890</xdr:rowOff>
    </xdr:to>
    <xdr:cxnSp macro="">
      <xdr:nvCxnSpPr>
        <xdr:cNvPr id="146" name="直線コネクタ 145">
          <a:extLst>
            <a:ext uri="{FF2B5EF4-FFF2-40B4-BE49-F238E27FC236}">
              <a16:creationId xmlns:a16="http://schemas.microsoft.com/office/drawing/2014/main" id="{0889C304-7C16-43AF-AE0A-FA987C8877CD}"/>
            </a:ext>
          </a:extLst>
        </xdr:cNvPr>
        <xdr:cNvCxnSpPr/>
      </xdr:nvCxnSpPr>
      <xdr:spPr>
        <a:xfrm>
          <a:off x="14084300" y="6609715"/>
          <a:ext cx="711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140970</xdr:rowOff>
    </xdr:from>
    <xdr:to>
      <xdr:col>68</xdr:col>
      <xdr:colOff>123825</xdr:colOff>
      <xdr:row>34</xdr:row>
      <xdr:rowOff>71120</xdr:rowOff>
    </xdr:to>
    <xdr:sp macro="" textlink="">
      <xdr:nvSpPr>
        <xdr:cNvPr id="147" name="楕円 146">
          <a:extLst>
            <a:ext uri="{FF2B5EF4-FFF2-40B4-BE49-F238E27FC236}">
              <a16:creationId xmlns:a16="http://schemas.microsoft.com/office/drawing/2014/main" id="{0DD4A163-5A56-4184-AFBF-63C81396CC83}"/>
            </a:ext>
          </a:extLst>
        </xdr:cNvPr>
        <xdr:cNvSpPr/>
      </xdr:nvSpPr>
      <xdr:spPr>
        <a:xfrm>
          <a:off x="13271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8890</xdr:rowOff>
    </xdr:from>
    <xdr:to>
      <xdr:col>72</xdr:col>
      <xdr:colOff>73025</xdr:colOff>
      <xdr:row>34</xdr:row>
      <xdr:rowOff>20320</xdr:rowOff>
    </xdr:to>
    <xdr:cxnSp macro="">
      <xdr:nvCxnSpPr>
        <xdr:cNvPr id="148" name="直線コネクタ 147">
          <a:extLst>
            <a:ext uri="{FF2B5EF4-FFF2-40B4-BE49-F238E27FC236}">
              <a16:creationId xmlns:a16="http://schemas.microsoft.com/office/drawing/2014/main" id="{7FDCEBAE-24F4-4209-A70E-7CFB2F71C7FE}"/>
            </a:ext>
          </a:extLst>
        </xdr:cNvPr>
        <xdr:cNvCxnSpPr/>
      </xdr:nvCxnSpPr>
      <xdr:spPr>
        <a:xfrm flipV="1">
          <a:off x="13322300" y="660971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166370</xdr:rowOff>
    </xdr:from>
    <xdr:to>
      <xdr:col>64</xdr:col>
      <xdr:colOff>123825</xdr:colOff>
      <xdr:row>33</xdr:row>
      <xdr:rowOff>96520</xdr:rowOff>
    </xdr:to>
    <xdr:sp macro="" textlink="">
      <xdr:nvSpPr>
        <xdr:cNvPr id="149" name="楕円 148">
          <a:extLst>
            <a:ext uri="{FF2B5EF4-FFF2-40B4-BE49-F238E27FC236}">
              <a16:creationId xmlns:a16="http://schemas.microsoft.com/office/drawing/2014/main" id="{CA750346-9681-420C-BD17-97CA17F3B34E}"/>
            </a:ext>
          </a:extLst>
        </xdr:cNvPr>
        <xdr:cNvSpPr/>
      </xdr:nvSpPr>
      <xdr:spPr>
        <a:xfrm>
          <a:off x="12509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45720</xdr:rowOff>
    </xdr:from>
    <xdr:to>
      <xdr:col>68</xdr:col>
      <xdr:colOff>73025</xdr:colOff>
      <xdr:row>34</xdr:row>
      <xdr:rowOff>20320</xdr:rowOff>
    </xdr:to>
    <xdr:cxnSp macro="">
      <xdr:nvCxnSpPr>
        <xdr:cNvPr id="150" name="直線コネクタ 149">
          <a:extLst>
            <a:ext uri="{FF2B5EF4-FFF2-40B4-BE49-F238E27FC236}">
              <a16:creationId xmlns:a16="http://schemas.microsoft.com/office/drawing/2014/main" id="{55B73D82-04CF-410D-8688-7D4DF3A7D1BB}"/>
            </a:ext>
          </a:extLst>
        </xdr:cNvPr>
        <xdr:cNvCxnSpPr/>
      </xdr:nvCxnSpPr>
      <xdr:spPr>
        <a:xfrm>
          <a:off x="12560300" y="6475095"/>
          <a:ext cx="762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73660</xdr:rowOff>
    </xdr:from>
    <xdr:to>
      <xdr:col>60</xdr:col>
      <xdr:colOff>123825</xdr:colOff>
      <xdr:row>33</xdr:row>
      <xdr:rowOff>3810</xdr:rowOff>
    </xdr:to>
    <xdr:sp macro="" textlink="">
      <xdr:nvSpPr>
        <xdr:cNvPr id="151" name="楕円 150">
          <a:extLst>
            <a:ext uri="{FF2B5EF4-FFF2-40B4-BE49-F238E27FC236}">
              <a16:creationId xmlns:a16="http://schemas.microsoft.com/office/drawing/2014/main" id="{91D889F2-9D1E-4237-A989-0F547A514B5B}"/>
            </a:ext>
          </a:extLst>
        </xdr:cNvPr>
        <xdr:cNvSpPr/>
      </xdr:nvSpPr>
      <xdr:spPr>
        <a:xfrm>
          <a:off x="11747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124460</xdr:rowOff>
    </xdr:from>
    <xdr:to>
      <xdr:col>64</xdr:col>
      <xdr:colOff>73025</xdr:colOff>
      <xdr:row>33</xdr:row>
      <xdr:rowOff>45720</xdr:rowOff>
    </xdr:to>
    <xdr:cxnSp macro="">
      <xdr:nvCxnSpPr>
        <xdr:cNvPr id="152" name="直線コネクタ 151">
          <a:extLst>
            <a:ext uri="{FF2B5EF4-FFF2-40B4-BE49-F238E27FC236}">
              <a16:creationId xmlns:a16="http://schemas.microsoft.com/office/drawing/2014/main" id="{0D8A1441-61DD-4D84-AE67-AA2AD6899161}"/>
            </a:ext>
          </a:extLst>
        </xdr:cNvPr>
        <xdr:cNvCxnSpPr/>
      </xdr:nvCxnSpPr>
      <xdr:spPr>
        <a:xfrm>
          <a:off x="11798300" y="6382385"/>
          <a:ext cx="762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8890</xdr:rowOff>
    </xdr:from>
    <xdr:ext cx="467360" cy="256540"/>
    <xdr:sp macro="" textlink="">
      <xdr:nvSpPr>
        <xdr:cNvPr id="153" name="n_1aveValue債務償還比率">
          <a:extLst>
            <a:ext uri="{FF2B5EF4-FFF2-40B4-BE49-F238E27FC236}">
              <a16:creationId xmlns:a16="http://schemas.microsoft.com/office/drawing/2014/main" id="{2DD7DEFE-4ACD-4792-A4B0-58EA55484B43}"/>
            </a:ext>
          </a:extLst>
        </xdr:cNvPr>
        <xdr:cNvSpPr txBox="1"/>
      </xdr:nvSpPr>
      <xdr:spPr>
        <a:xfrm>
          <a:off x="13836650" y="57524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27305</xdr:rowOff>
    </xdr:from>
    <xdr:ext cx="467360" cy="259080"/>
    <xdr:sp macro="" textlink="">
      <xdr:nvSpPr>
        <xdr:cNvPr id="154" name="n_2aveValue債務償還比率">
          <a:extLst>
            <a:ext uri="{FF2B5EF4-FFF2-40B4-BE49-F238E27FC236}">
              <a16:creationId xmlns:a16="http://schemas.microsoft.com/office/drawing/2014/main" id="{AF437706-837A-427F-A1EC-F4CA937649A7}"/>
            </a:ext>
          </a:extLst>
        </xdr:cNvPr>
        <xdr:cNvSpPr txBox="1"/>
      </xdr:nvSpPr>
      <xdr:spPr>
        <a:xfrm>
          <a:off x="13087350" y="5770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7620</xdr:rowOff>
    </xdr:from>
    <xdr:ext cx="467360" cy="256540"/>
    <xdr:sp macro="" textlink="">
      <xdr:nvSpPr>
        <xdr:cNvPr id="155" name="n_3aveValue債務償還比率">
          <a:extLst>
            <a:ext uri="{FF2B5EF4-FFF2-40B4-BE49-F238E27FC236}">
              <a16:creationId xmlns:a16="http://schemas.microsoft.com/office/drawing/2014/main" id="{78D8EFBF-98F6-4373-B727-0E4FD304883B}"/>
            </a:ext>
          </a:extLst>
        </xdr:cNvPr>
        <xdr:cNvSpPr txBox="1"/>
      </xdr:nvSpPr>
      <xdr:spPr>
        <a:xfrm>
          <a:off x="12325350" y="5751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163195</xdr:rowOff>
    </xdr:from>
    <xdr:ext cx="467360" cy="259080"/>
    <xdr:sp macro="" textlink="">
      <xdr:nvSpPr>
        <xdr:cNvPr id="156" name="n_4aveValue債務償還比率">
          <a:extLst>
            <a:ext uri="{FF2B5EF4-FFF2-40B4-BE49-F238E27FC236}">
              <a16:creationId xmlns:a16="http://schemas.microsoft.com/office/drawing/2014/main" id="{9AE0586C-B935-4A15-A882-F430DB353583}"/>
            </a:ext>
          </a:extLst>
        </xdr:cNvPr>
        <xdr:cNvSpPr txBox="1"/>
      </xdr:nvSpPr>
      <xdr:spPr>
        <a:xfrm>
          <a:off x="11563350" y="5735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50800</xdr:rowOff>
    </xdr:from>
    <xdr:ext cx="467360" cy="259080"/>
    <xdr:sp macro="" textlink="">
      <xdr:nvSpPr>
        <xdr:cNvPr id="157" name="n_1mainValue債務償還比率">
          <a:extLst>
            <a:ext uri="{FF2B5EF4-FFF2-40B4-BE49-F238E27FC236}">
              <a16:creationId xmlns:a16="http://schemas.microsoft.com/office/drawing/2014/main" id="{BDE8C31E-892B-4D14-A36B-88F81A8A2E4B}"/>
            </a:ext>
          </a:extLst>
        </xdr:cNvPr>
        <xdr:cNvSpPr txBox="1"/>
      </xdr:nvSpPr>
      <xdr:spPr>
        <a:xfrm>
          <a:off x="13836650" y="6651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62230</xdr:rowOff>
    </xdr:from>
    <xdr:ext cx="467360" cy="259080"/>
    <xdr:sp macro="" textlink="">
      <xdr:nvSpPr>
        <xdr:cNvPr id="158" name="n_2mainValue債務償還比率">
          <a:extLst>
            <a:ext uri="{FF2B5EF4-FFF2-40B4-BE49-F238E27FC236}">
              <a16:creationId xmlns:a16="http://schemas.microsoft.com/office/drawing/2014/main" id="{D65CEC0A-F400-4965-BDB5-6F7581EBBD66}"/>
            </a:ext>
          </a:extLst>
        </xdr:cNvPr>
        <xdr:cNvSpPr txBox="1"/>
      </xdr:nvSpPr>
      <xdr:spPr>
        <a:xfrm>
          <a:off x="13087350" y="6663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87630</xdr:rowOff>
    </xdr:from>
    <xdr:ext cx="467360" cy="256540"/>
    <xdr:sp macro="" textlink="">
      <xdr:nvSpPr>
        <xdr:cNvPr id="159" name="n_3mainValue債務償還比率">
          <a:extLst>
            <a:ext uri="{FF2B5EF4-FFF2-40B4-BE49-F238E27FC236}">
              <a16:creationId xmlns:a16="http://schemas.microsoft.com/office/drawing/2014/main" id="{687C9F37-C38A-43D5-A9B8-6EB83AEE8B15}"/>
            </a:ext>
          </a:extLst>
        </xdr:cNvPr>
        <xdr:cNvSpPr txBox="1"/>
      </xdr:nvSpPr>
      <xdr:spPr>
        <a:xfrm>
          <a:off x="12325350" y="65170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166370</xdr:rowOff>
    </xdr:from>
    <xdr:ext cx="467360" cy="256540"/>
    <xdr:sp macro="" textlink="">
      <xdr:nvSpPr>
        <xdr:cNvPr id="160" name="n_4mainValue債務償還比率">
          <a:extLst>
            <a:ext uri="{FF2B5EF4-FFF2-40B4-BE49-F238E27FC236}">
              <a16:creationId xmlns:a16="http://schemas.microsoft.com/office/drawing/2014/main" id="{B2392D81-338A-491E-81F7-43A3E8915FAF}"/>
            </a:ext>
          </a:extLst>
        </xdr:cNvPr>
        <xdr:cNvSpPr txBox="1"/>
      </xdr:nvSpPr>
      <xdr:spPr>
        <a:xfrm>
          <a:off x="11563350" y="6424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E08B9E5-B396-41EA-8B28-052D34EA37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AB5A10DB-1B00-429A-A334-7930399EA4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E25041A0-5372-4888-81D5-A7498B2B8BB7}"/>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4" name="テキスト ボックス 163">
          <a:extLst>
            <a:ext uri="{FF2B5EF4-FFF2-40B4-BE49-F238E27FC236}">
              <a16:creationId xmlns:a16="http://schemas.microsoft.com/office/drawing/2014/main" id="{F19A2F6A-36B8-46D7-BC53-B6A6E118B429}"/>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645AB166-701C-4815-8DFE-CECBFAF6CCEA}"/>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6" name="テキスト ボックス 165">
          <a:extLst>
            <a:ext uri="{FF2B5EF4-FFF2-40B4-BE49-F238E27FC236}">
              <a16:creationId xmlns:a16="http://schemas.microsoft.com/office/drawing/2014/main" id="{66BFF929-5B26-4A0C-BA77-1DCF9E7A3E58}"/>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7F6ED5-B630-4573-A491-CC6DA63D8BBB}"/>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B51DF5-9967-45D3-B15F-93D73BF00D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2DF37F-75A8-44A5-8D87-7C22364944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F7C482-0069-44AE-B55B-E9497A604E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4617BA-6345-467F-B39D-E42F0F3F92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98AC13-7956-4423-B04F-4062C7AAA2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B75377-FE8C-433C-9827-0318560518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4384EF-137E-46E2-9365-54C22BE9F1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70443A-44AB-4E1B-A6B2-53AA0EAD9527}"/>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2AC3A8-3EB5-4E16-992B-552A6EE81908}"/>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21,377
21,246
108.38
13,802,532
13,744,005
34,749
7,538,049
15,441,923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BAC817-E395-45B5-8593-FBB9424390A1}"/>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1FC578-864C-4E9C-BE05-268FF0B89F86}"/>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1497BA-4F2F-4FBE-B804-A075AC51E0CC}"/>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123.0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2C0C67-40AA-4FF3-884B-4C14EA4EFC19}"/>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AF7729-1F29-4FCD-8BA7-4A8A8BB7A043}"/>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4D032A-98CC-41FD-8DE9-B8025299EBB7}"/>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82EA90-1D84-479C-8383-EE7AEC4129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19FA1A-CDE9-4691-9C4F-9B8C1968A86B}"/>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A3CFA0-5165-45C3-8437-18AC617FA53F}"/>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F8196C-A2D1-4326-BF6B-D818CBF2136A}"/>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5983C3-4334-452A-B669-B1004911DED2}"/>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916A85-E62D-4C7E-84F5-EBA8DB884A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44B857-8406-44EF-A574-2307E05D63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A66D34-F6A3-45E9-9705-16CF60928E5F}"/>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56D0B5-0F0E-4804-8220-23038303956F}"/>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2DC63A1-B74D-4179-B62E-47A7427E0558}"/>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767E50-77C3-46EE-8E83-2A93C928A8B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FC41DB6-C3AF-49DF-AA5F-4CBBAF1B8A64}"/>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ADF7270D-CC4C-41F4-9DDC-DC04B0481288}"/>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6B78EFC9-0297-432C-91BB-F301A6CDF753}"/>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2EED3809-A98E-49A4-9001-F6B02307808B}"/>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EF69BC-EB03-4542-AD2F-4352CFF145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31A7645-D23D-4820-A2E4-B6C01748D526}"/>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79DF1E-2619-41AC-935D-794809F72E06}"/>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5EE198-CFDC-4296-8A66-0C65B9824F59}"/>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6DEACF-3D19-4444-A769-06FF10E243F1}"/>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8B3E5B-C01A-472C-88BE-3C4EBBA1C1DE}"/>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310B7C-6F2D-43F8-9905-CFB87D170053}"/>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5A09C9-1D8B-47E3-88BB-F8968736E18D}"/>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45DC5FB2-83A9-450A-8B66-E4E802781F1B}"/>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2248FDD-7B2E-4394-BFAD-D3BAC7115408}"/>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1535E7E6-7BB1-4A87-8C51-9069C015D544}"/>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1F14DFB2-3B2F-4845-B114-CBEA07058757}"/>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3B2BE584-F32C-4FFE-B277-7EFCAFA1585A}"/>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8E463B04-85D1-4139-94B5-E0A252DF3664}"/>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3467D4D4-D791-47C3-8A11-007833336E26}"/>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19B75780-69C7-4EF6-9822-500AD1899371}"/>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BC4E8AD4-E657-4E17-B433-127AF87EE8E1}"/>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350E8479-EC46-4C60-BD0C-01FD1C7E1086}"/>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387CE284-DEC7-4F70-A686-C560B1688B39}"/>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CE99280C-8223-4443-9CF7-2DC06A9F4729}"/>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995881BB-BF07-4E09-8BA3-023EC18ECE67}"/>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CE6ED5EF-D73E-49EA-A381-8FC293074FD5}"/>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15D9BBA8-0039-4186-9F94-261C57C63ED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B79D1C-4A61-4DD3-B16B-AFC4928939C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1225CE0-1C18-405A-9879-EBEF2CE7EF61}"/>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66675</xdr:rowOff>
    </xdr:to>
    <xdr:cxnSp macro="">
      <xdr:nvCxnSpPr>
        <xdr:cNvPr id="58" name="直線コネクタ 57">
          <a:extLst>
            <a:ext uri="{FF2B5EF4-FFF2-40B4-BE49-F238E27FC236}">
              <a16:creationId xmlns:a16="http://schemas.microsoft.com/office/drawing/2014/main" id="{B899569C-0815-493A-BAFD-E166060A7ABA}"/>
            </a:ext>
          </a:extLst>
        </xdr:cNvPr>
        <xdr:cNvCxnSpPr/>
      </xdr:nvCxnSpPr>
      <xdr:spPr>
        <a:xfrm flipV="1">
          <a:off x="4634865" y="57912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70485</xdr:rowOff>
    </xdr:from>
    <xdr:ext cx="405130" cy="259080"/>
    <xdr:sp macro="" textlink="">
      <xdr:nvSpPr>
        <xdr:cNvPr id="59" name="【道路】&#10;有形固定資産減価償却率最小値テキスト">
          <a:extLst>
            <a:ext uri="{FF2B5EF4-FFF2-40B4-BE49-F238E27FC236}">
              <a16:creationId xmlns:a16="http://schemas.microsoft.com/office/drawing/2014/main" id="{60F6F852-A0F9-4640-BF14-A3E7556774D9}"/>
            </a:ext>
          </a:extLst>
        </xdr:cNvPr>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66675</xdr:rowOff>
    </xdr:from>
    <xdr:to>
      <xdr:col>24</xdr:col>
      <xdr:colOff>152400</xdr:colOff>
      <xdr:row>42</xdr:row>
      <xdr:rowOff>66675</xdr:rowOff>
    </xdr:to>
    <xdr:cxnSp macro="">
      <xdr:nvCxnSpPr>
        <xdr:cNvPr id="60" name="直線コネクタ 59">
          <a:extLst>
            <a:ext uri="{FF2B5EF4-FFF2-40B4-BE49-F238E27FC236}">
              <a16:creationId xmlns:a16="http://schemas.microsoft.com/office/drawing/2014/main" id="{0DB98DE2-B2F7-4C88-A5F1-AC0B09B091E0}"/>
            </a:ext>
          </a:extLst>
        </xdr:cNvPr>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80010</xdr:rowOff>
    </xdr:from>
    <xdr:ext cx="340360" cy="259080"/>
    <xdr:sp macro="" textlink="">
      <xdr:nvSpPr>
        <xdr:cNvPr id="61" name="【道路】&#10;有形固定資産減価償却率最大値テキスト">
          <a:extLst>
            <a:ext uri="{FF2B5EF4-FFF2-40B4-BE49-F238E27FC236}">
              <a16:creationId xmlns:a16="http://schemas.microsoft.com/office/drawing/2014/main" id="{94CDFD64-9E49-4E56-B72D-3AF09C829AB2}"/>
            </a:ext>
          </a:extLst>
        </xdr:cNvPr>
        <xdr:cNvSpPr txBox="1"/>
      </xdr:nvSpPr>
      <xdr:spPr>
        <a:xfrm>
          <a:off x="4673600" y="556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658851FD-EB81-4F46-9A48-F6EB9781BA18}"/>
            </a:ext>
          </a:extLst>
        </xdr:cNvPr>
        <xdr:cNvCxnSpPr/>
      </xdr:nvCxnSpPr>
      <xdr:spPr>
        <a:xfrm>
          <a:off x="4546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116840</xdr:rowOff>
    </xdr:from>
    <xdr:ext cx="405130" cy="259080"/>
    <xdr:sp macro="" textlink="">
      <xdr:nvSpPr>
        <xdr:cNvPr id="63" name="【道路】&#10;有形固定資産減価償却率平均値テキスト">
          <a:extLst>
            <a:ext uri="{FF2B5EF4-FFF2-40B4-BE49-F238E27FC236}">
              <a16:creationId xmlns:a16="http://schemas.microsoft.com/office/drawing/2014/main" id="{1E56740B-423B-4A5B-B53E-F595D63443D1}"/>
            </a:ext>
          </a:extLst>
        </xdr:cNvPr>
        <xdr:cNvSpPr txBox="1"/>
      </xdr:nvSpPr>
      <xdr:spPr>
        <a:xfrm>
          <a:off x="4673600" y="646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96A0F725-F724-4CD7-843E-711227FF7C5B}"/>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79B9D36-E1D3-471E-B905-7ED779666466}"/>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141605</xdr:rowOff>
    </xdr:to>
    <xdr:sp macro="" textlink="">
      <xdr:nvSpPr>
        <xdr:cNvPr id="66" name="フローチャート: 判断 65">
          <a:extLst>
            <a:ext uri="{FF2B5EF4-FFF2-40B4-BE49-F238E27FC236}">
              <a16:creationId xmlns:a16="http://schemas.microsoft.com/office/drawing/2014/main" id="{CF4D788E-F5F0-4071-83DE-B4906EAE1399}"/>
            </a:ext>
          </a:extLst>
        </xdr:cNvPr>
        <xdr:cNvSpPr/>
      </xdr:nvSpPr>
      <xdr:spPr>
        <a:xfrm>
          <a:off x="2857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40640</xdr:rowOff>
    </xdr:from>
    <xdr:to>
      <xdr:col>10</xdr:col>
      <xdr:colOff>165100</xdr:colOff>
      <xdr:row>38</xdr:row>
      <xdr:rowOff>141605</xdr:rowOff>
    </xdr:to>
    <xdr:sp macro="" textlink="">
      <xdr:nvSpPr>
        <xdr:cNvPr id="67" name="フローチャート: 判断 66">
          <a:extLst>
            <a:ext uri="{FF2B5EF4-FFF2-40B4-BE49-F238E27FC236}">
              <a16:creationId xmlns:a16="http://schemas.microsoft.com/office/drawing/2014/main" id="{7769E566-0BB9-498D-91BD-9883D0800B2B}"/>
            </a:ext>
          </a:extLst>
        </xdr:cNvPr>
        <xdr:cNvSpPr/>
      </xdr:nvSpPr>
      <xdr:spPr>
        <a:xfrm>
          <a:off x="1968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31750</xdr:rowOff>
    </xdr:from>
    <xdr:to>
      <xdr:col>6</xdr:col>
      <xdr:colOff>38100</xdr:colOff>
      <xdr:row>38</xdr:row>
      <xdr:rowOff>133350</xdr:rowOff>
    </xdr:to>
    <xdr:sp macro="" textlink="">
      <xdr:nvSpPr>
        <xdr:cNvPr id="68" name="フローチャート: 判断 67">
          <a:extLst>
            <a:ext uri="{FF2B5EF4-FFF2-40B4-BE49-F238E27FC236}">
              <a16:creationId xmlns:a16="http://schemas.microsoft.com/office/drawing/2014/main" id="{FEE19B2C-0D7E-4A73-889D-1D66E2D6AE27}"/>
            </a:ext>
          </a:extLst>
        </xdr:cNvPr>
        <xdr:cNvSpPr/>
      </xdr:nvSpPr>
      <xdr:spPr>
        <a:xfrm>
          <a:off x="107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FA6AF33-DBDF-41E0-A76C-6992577B5987}"/>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61016ED2-1FCA-4D2B-84DE-CCD6A31C735B}"/>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DB365CF1-03D6-40F3-BC7F-46C9DB1F1C88}"/>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B87EB0A-22FB-48B8-A7FD-D82B72D2ED3F}"/>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F9B51C2C-1E28-42CD-8FF4-AF774508A6B3}"/>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40</xdr:row>
      <xdr:rowOff>30480</xdr:rowOff>
    </xdr:from>
    <xdr:to>
      <xdr:col>24</xdr:col>
      <xdr:colOff>114300</xdr:colOff>
      <xdr:row>40</xdr:row>
      <xdr:rowOff>132080</xdr:rowOff>
    </xdr:to>
    <xdr:sp macro="" textlink="">
      <xdr:nvSpPr>
        <xdr:cNvPr id="74" name="楕円 73">
          <a:extLst>
            <a:ext uri="{FF2B5EF4-FFF2-40B4-BE49-F238E27FC236}">
              <a16:creationId xmlns:a16="http://schemas.microsoft.com/office/drawing/2014/main" id="{5880D9DE-BB55-4CD0-AF32-CB73AEA6E58C}"/>
            </a:ext>
          </a:extLst>
        </xdr:cNvPr>
        <xdr:cNvSpPr/>
      </xdr:nvSpPr>
      <xdr:spPr>
        <a:xfrm>
          <a:off x="45847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8890</xdr:rowOff>
    </xdr:from>
    <xdr:ext cx="405130" cy="256540"/>
    <xdr:sp macro="" textlink="">
      <xdr:nvSpPr>
        <xdr:cNvPr id="75" name="【道路】&#10;有形固定資産減価償却率該当値テキスト">
          <a:extLst>
            <a:ext uri="{FF2B5EF4-FFF2-40B4-BE49-F238E27FC236}">
              <a16:creationId xmlns:a16="http://schemas.microsoft.com/office/drawing/2014/main" id="{92CEE49E-8BCA-4BCF-B235-35FD9443A6FD}"/>
            </a:ext>
          </a:extLst>
        </xdr:cNvPr>
        <xdr:cNvSpPr txBox="1"/>
      </xdr:nvSpPr>
      <xdr:spPr>
        <a:xfrm>
          <a:off x="4673600" y="6866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143510</xdr:rowOff>
    </xdr:from>
    <xdr:to>
      <xdr:col>20</xdr:col>
      <xdr:colOff>38100</xdr:colOff>
      <xdr:row>40</xdr:row>
      <xdr:rowOff>73025</xdr:rowOff>
    </xdr:to>
    <xdr:sp macro="" textlink="">
      <xdr:nvSpPr>
        <xdr:cNvPr id="76" name="楕円 75">
          <a:extLst>
            <a:ext uri="{FF2B5EF4-FFF2-40B4-BE49-F238E27FC236}">
              <a16:creationId xmlns:a16="http://schemas.microsoft.com/office/drawing/2014/main" id="{79F2E837-7957-4A34-83A4-871E85089A05}"/>
            </a:ext>
          </a:extLst>
        </xdr:cNvPr>
        <xdr:cNvSpPr/>
      </xdr:nvSpPr>
      <xdr:spPr>
        <a:xfrm>
          <a:off x="37465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22225</xdr:rowOff>
    </xdr:from>
    <xdr:to>
      <xdr:col>24</xdr:col>
      <xdr:colOff>63500</xdr:colOff>
      <xdr:row>40</xdr:row>
      <xdr:rowOff>81280</xdr:rowOff>
    </xdr:to>
    <xdr:cxnSp macro="">
      <xdr:nvCxnSpPr>
        <xdr:cNvPr id="77" name="直線コネクタ 76">
          <a:extLst>
            <a:ext uri="{FF2B5EF4-FFF2-40B4-BE49-F238E27FC236}">
              <a16:creationId xmlns:a16="http://schemas.microsoft.com/office/drawing/2014/main" id="{06405DB0-B956-47FD-8D4B-C2F6939B0B54}"/>
            </a:ext>
          </a:extLst>
        </xdr:cNvPr>
        <xdr:cNvCxnSpPr/>
      </xdr:nvCxnSpPr>
      <xdr:spPr>
        <a:xfrm>
          <a:off x="3797300" y="68802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136525</xdr:rowOff>
    </xdr:from>
    <xdr:to>
      <xdr:col>15</xdr:col>
      <xdr:colOff>101600</xdr:colOff>
      <xdr:row>40</xdr:row>
      <xdr:rowOff>66675</xdr:rowOff>
    </xdr:to>
    <xdr:sp macro="" textlink="">
      <xdr:nvSpPr>
        <xdr:cNvPr id="78" name="楕円 77">
          <a:extLst>
            <a:ext uri="{FF2B5EF4-FFF2-40B4-BE49-F238E27FC236}">
              <a16:creationId xmlns:a16="http://schemas.microsoft.com/office/drawing/2014/main" id="{1D842068-EC9B-469F-B0B3-494A5AD510B6}"/>
            </a:ext>
          </a:extLst>
        </xdr:cNvPr>
        <xdr:cNvSpPr/>
      </xdr:nvSpPr>
      <xdr:spPr>
        <a:xfrm>
          <a:off x="28575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15875</xdr:rowOff>
    </xdr:from>
    <xdr:to>
      <xdr:col>19</xdr:col>
      <xdr:colOff>177800</xdr:colOff>
      <xdr:row>40</xdr:row>
      <xdr:rowOff>22225</xdr:rowOff>
    </xdr:to>
    <xdr:cxnSp macro="">
      <xdr:nvCxnSpPr>
        <xdr:cNvPr id="79" name="直線コネクタ 78">
          <a:extLst>
            <a:ext uri="{FF2B5EF4-FFF2-40B4-BE49-F238E27FC236}">
              <a16:creationId xmlns:a16="http://schemas.microsoft.com/office/drawing/2014/main" id="{CB3483E5-446B-4D71-9EA3-83C76F6216F8}"/>
            </a:ext>
          </a:extLst>
        </xdr:cNvPr>
        <xdr:cNvCxnSpPr/>
      </xdr:nvCxnSpPr>
      <xdr:spPr>
        <a:xfrm>
          <a:off x="2908300" y="68738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113665</xdr:rowOff>
    </xdr:from>
    <xdr:to>
      <xdr:col>10</xdr:col>
      <xdr:colOff>165100</xdr:colOff>
      <xdr:row>40</xdr:row>
      <xdr:rowOff>43815</xdr:rowOff>
    </xdr:to>
    <xdr:sp macro="" textlink="">
      <xdr:nvSpPr>
        <xdr:cNvPr id="80" name="楕円 79">
          <a:extLst>
            <a:ext uri="{FF2B5EF4-FFF2-40B4-BE49-F238E27FC236}">
              <a16:creationId xmlns:a16="http://schemas.microsoft.com/office/drawing/2014/main" id="{3DE63EF6-F46C-4889-9407-AF31E22494A1}"/>
            </a:ext>
          </a:extLst>
        </xdr:cNvPr>
        <xdr:cNvSpPr/>
      </xdr:nvSpPr>
      <xdr:spPr>
        <a:xfrm>
          <a:off x="19685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164465</xdr:rowOff>
    </xdr:from>
    <xdr:to>
      <xdr:col>15</xdr:col>
      <xdr:colOff>50800</xdr:colOff>
      <xdr:row>40</xdr:row>
      <xdr:rowOff>15875</xdr:rowOff>
    </xdr:to>
    <xdr:cxnSp macro="">
      <xdr:nvCxnSpPr>
        <xdr:cNvPr id="81" name="直線コネクタ 80">
          <a:extLst>
            <a:ext uri="{FF2B5EF4-FFF2-40B4-BE49-F238E27FC236}">
              <a16:creationId xmlns:a16="http://schemas.microsoft.com/office/drawing/2014/main" id="{8F590106-1D0F-4227-9070-0996940609F5}"/>
            </a:ext>
          </a:extLst>
        </xdr:cNvPr>
        <xdr:cNvCxnSpPr/>
      </xdr:nvCxnSpPr>
      <xdr:spPr>
        <a:xfrm>
          <a:off x="2019300" y="68510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54610</xdr:rowOff>
    </xdr:from>
    <xdr:to>
      <xdr:col>6</xdr:col>
      <xdr:colOff>38100</xdr:colOff>
      <xdr:row>39</xdr:row>
      <xdr:rowOff>156210</xdr:rowOff>
    </xdr:to>
    <xdr:sp macro="" textlink="">
      <xdr:nvSpPr>
        <xdr:cNvPr id="82" name="楕円 81">
          <a:extLst>
            <a:ext uri="{FF2B5EF4-FFF2-40B4-BE49-F238E27FC236}">
              <a16:creationId xmlns:a16="http://schemas.microsoft.com/office/drawing/2014/main" id="{445F471A-6A10-4634-ABB4-DB80E7BEFE04}"/>
            </a:ext>
          </a:extLst>
        </xdr:cNvPr>
        <xdr:cNvSpPr/>
      </xdr:nvSpPr>
      <xdr:spPr>
        <a:xfrm>
          <a:off x="1079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105410</xdr:rowOff>
    </xdr:from>
    <xdr:to>
      <xdr:col>10</xdr:col>
      <xdr:colOff>114300</xdr:colOff>
      <xdr:row>39</xdr:row>
      <xdr:rowOff>164465</xdr:rowOff>
    </xdr:to>
    <xdr:cxnSp macro="">
      <xdr:nvCxnSpPr>
        <xdr:cNvPr id="83" name="直線コネクタ 82">
          <a:extLst>
            <a:ext uri="{FF2B5EF4-FFF2-40B4-BE49-F238E27FC236}">
              <a16:creationId xmlns:a16="http://schemas.microsoft.com/office/drawing/2014/main" id="{A61D74CB-825C-41F7-9379-AE6BFA9E3C4E}"/>
            </a:ext>
          </a:extLst>
        </xdr:cNvPr>
        <xdr:cNvCxnSpPr/>
      </xdr:nvCxnSpPr>
      <xdr:spPr>
        <a:xfrm>
          <a:off x="1130300" y="67919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17780</xdr:rowOff>
    </xdr:from>
    <xdr:ext cx="405130" cy="256540"/>
    <xdr:sp macro="" textlink="">
      <xdr:nvSpPr>
        <xdr:cNvPr id="84" name="n_1aveValue【道路】&#10;有形固定資産減価償却率">
          <a:extLst>
            <a:ext uri="{FF2B5EF4-FFF2-40B4-BE49-F238E27FC236}">
              <a16:creationId xmlns:a16="http://schemas.microsoft.com/office/drawing/2014/main" id="{68F74F8D-A387-49FD-A117-9E96A6E08C0E}"/>
            </a:ext>
          </a:extLst>
        </xdr:cNvPr>
        <xdr:cNvSpPr txBox="1"/>
      </xdr:nvSpPr>
      <xdr:spPr>
        <a:xfrm>
          <a:off x="3582035" y="6361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158115</xdr:rowOff>
    </xdr:from>
    <xdr:ext cx="402590" cy="256540"/>
    <xdr:sp macro="" textlink="">
      <xdr:nvSpPr>
        <xdr:cNvPr id="85" name="n_2aveValue【道路】&#10;有形固定資産減価償却率">
          <a:extLst>
            <a:ext uri="{FF2B5EF4-FFF2-40B4-BE49-F238E27FC236}">
              <a16:creationId xmlns:a16="http://schemas.microsoft.com/office/drawing/2014/main" id="{BB8D88EF-E97E-4FE1-85AF-CDCE6AF10D33}"/>
            </a:ext>
          </a:extLst>
        </xdr:cNvPr>
        <xdr:cNvSpPr txBox="1"/>
      </xdr:nvSpPr>
      <xdr:spPr>
        <a:xfrm>
          <a:off x="2705735" y="6330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158115</xdr:rowOff>
    </xdr:from>
    <xdr:ext cx="402590" cy="256540"/>
    <xdr:sp macro="" textlink="">
      <xdr:nvSpPr>
        <xdr:cNvPr id="86" name="n_3aveValue【道路】&#10;有形固定資産減価償却率">
          <a:extLst>
            <a:ext uri="{FF2B5EF4-FFF2-40B4-BE49-F238E27FC236}">
              <a16:creationId xmlns:a16="http://schemas.microsoft.com/office/drawing/2014/main" id="{EE252C16-4C97-40F4-B321-EFEB80AA6E94}"/>
            </a:ext>
          </a:extLst>
        </xdr:cNvPr>
        <xdr:cNvSpPr txBox="1"/>
      </xdr:nvSpPr>
      <xdr:spPr>
        <a:xfrm>
          <a:off x="1816735" y="6330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149860</xdr:rowOff>
    </xdr:from>
    <xdr:ext cx="402590" cy="259080"/>
    <xdr:sp macro="" textlink="">
      <xdr:nvSpPr>
        <xdr:cNvPr id="87" name="n_4aveValue【道路】&#10;有形固定資産減価償却率">
          <a:extLst>
            <a:ext uri="{FF2B5EF4-FFF2-40B4-BE49-F238E27FC236}">
              <a16:creationId xmlns:a16="http://schemas.microsoft.com/office/drawing/2014/main" id="{33AB936E-25AA-4436-8782-2557312D5957}"/>
            </a:ext>
          </a:extLst>
        </xdr:cNvPr>
        <xdr:cNvSpPr txBox="1"/>
      </xdr:nvSpPr>
      <xdr:spPr>
        <a:xfrm>
          <a:off x="927735" y="6322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64135</xdr:rowOff>
    </xdr:from>
    <xdr:ext cx="405130" cy="256540"/>
    <xdr:sp macro="" textlink="">
      <xdr:nvSpPr>
        <xdr:cNvPr id="88" name="n_1mainValue【道路】&#10;有形固定資産減価償却率">
          <a:extLst>
            <a:ext uri="{FF2B5EF4-FFF2-40B4-BE49-F238E27FC236}">
              <a16:creationId xmlns:a16="http://schemas.microsoft.com/office/drawing/2014/main" id="{E69E3ED2-201D-4C36-A08D-8BB5DF6F64A4}"/>
            </a:ext>
          </a:extLst>
        </xdr:cNvPr>
        <xdr:cNvSpPr txBox="1"/>
      </xdr:nvSpPr>
      <xdr:spPr>
        <a:xfrm>
          <a:off x="3582035" y="69221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57785</xdr:rowOff>
    </xdr:from>
    <xdr:ext cx="402590" cy="259080"/>
    <xdr:sp macro="" textlink="">
      <xdr:nvSpPr>
        <xdr:cNvPr id="89" name="n_2mainValue【道路】&#10;有形固定資産減価償却率">
          <a:extLst>
            <a:ext uri="{FF2B5EF4-FFF2-40B4-BE49-F238E27FC236}">
              <a16:creationId xmlns:a16="http://schemas.microsoft.com/office/drawing/2014/main" id="{A47DB55B-2675-473E-99FE-B8E72418F77C}"/>
            </a:ext>
          </a:extLst>
        </xdr:cNvPr>
        <xdr:cNvSpPr txBox="1"/>
      </xdr:nvSpPr>
      <xdr:spPr>
        <a:xfrm>
          <a:off x="2705735" y="6915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34925</xdr:rowOff>
    </xdr:from>
    <xdr:ext cx="402590" cy="259080"/>
    <xdr:sp macro="" textlink="">
      <xdr:nvSpPr>
        <xdr:cNvPr id="90" name="n_3mainValue【道路】&#10;有形固定資産減価償却率">
          <a:extLst>
            <a:ext uri="{FF2B5EF4-FFF2-40B4-BE49-F238E27FC236}">
              <a16:creationId xmlns:a16="http://schemas.microsoft.com/office/drawing/2014/main" id="{E25F4BF0-83AA-40BE-9008-A1DC31F4FABF}"/>
            </a:ext>
          </a:extLst>
        </xdr:cNvPr>
        <xdr:cNvSpPr txBox="1"/>
      </xdr:nvSpPr>
      <xdr:spPr>
        <a:xfrm>
          <a:off x="1816735" y="6892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147320</xdr:rowOff>
    </xdr:from>
    <xdr:ext cx="402590" cy="259080"/>
    <xdr:sp macro="" textlink="">
      <xdr:nvSpPr>
        <xdr:cNvPr id="91" name="n_4mainValue【道路】&#10;有形固定資産減価償却率">
          <a:extLst>
            <a:ext uri="{FF2B5EF4-FFF2-40B4-BE49-F238E27FC236}">
              <a16:creationId xmlns:a16="http://schemas.microsoft.com/office/drawing/2014/main" id="{672CB9DD-C40C-451C-8414-9E1ACAC3B6BC}"/>
            </a:ext>
          </a:extLst>
        </xdr:cNvPr>
        <xdr:cNvSpPr txBox="1"/>
      </xdr:nvSpPr>
      <xdr:spPr>
        <a:xfrm>
          <a:off x="927735" y="6833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54F2CE-CDF8-4DF1-972D-0F31582D6F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2DC6594-751C-4BA1-869B-0093CFE83FB8}"/>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F810AE-C167-4C76-99C6-080AF0A8C2A9}"/>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E5A2EC3-9BF1-4530-BC07-8945A05E1655}"/>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418070F-87E9-401F-AD0A-88398E7AD795}"/>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AED46AA-3205-4861-9C93-DAED73907D39}"/>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8C990DE-6BDC-4B02-9115-FCB707202DCE}"/>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CAC98EC-3868-41BB-9F6D-1623989488F5}"/>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100" name="テキスト ボックス 99">
          <a:extLst>
            <a:ext uri="{FF2B5EF4-FFF2-40B4-BE49-F238E27FC236}">
              <a16:creationId xmlns:a16="http://schemas.microsoft.com/office/drawing/2014/main" id="{07FBFB36-FD86-4CB0-A0E9-7C4BE9B10AD8}"/>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EE2157E-5928-4155-9F6C-90BF82A0BD1D}"/>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95858D7-874F-4D85-BA41-966E85771E3A}"/>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FBF23756-2BBB-497F-95D2-942E0EE43C4C}"/>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0C739D-BD0B-40E9-B7FC-7BC80E710C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5" name="テキスト ボックス 104">
          <a:extLst>
            <a:ext uri="{FF2B5EF4-FFF2-40B4-BE49-F238E27FC236}">
              <a16:creationId xmlns:a16="http://schemas.microsoft.com/office/drawing/2014/main" id="{01BCBFB3-20DD-4C53-9EF7-6C9747A4EE45}"/>
            </a:ext>
          </a:extLst>
        </xdr:cNvPr>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16249D6-2C97-402B-A6FF-E3CD602AFCEA}"/>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a:extLst>
            <a:ext uri="{FF2B5EF4-FFF2-40B4-BE49-F238E27FC236}">
              <a16:creationId xmlns:a16="http://schemas.microsoft.com/office/drawing/2014/main" id="{234D749A-5D40-4A5F-8786-AA0F3232BFFA}"/>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664EBC4-0BD2-4F5A-8C3F-47BB0C198C1D}"/>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a:extLst>
            <a:ext uri="{FF2B5EF4-FFF2-40B4-BE49-F238E27FC236}">
              <a16:creationId xmlns:a16="http://schemas.microsoft.com/office/drawing/2014/main" id="{847D67FA-62BF-4461-8F22-417BD529FC44}"/>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9BE195A-1F63-44D8-9FC9-D3C4DA42DB85}"/>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3090" cy="256540"/>
    <xdr:sp macro="" textlink="">
      <xdr:nvSpPr>
        <xdr:cNvPr id="111" name="テキスト ボックス 110">
          <a:extLst>
            <a:ext uri="{FF2B5EF4-FFF2-40B4-BE49-F238E27FC236}">
              <a16:creationId xmlns:a16="http://schemas.microsoft.com/office/drawing/2014/main" id="{CAF7A197-33C6-4AE0-B1CA-61A5197E3C51}"/>
            </a:ext>
          </a:extLst>
        </xdr:cNvPr>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0D55458-AAC8-4F4C-83F5-F4D2B9699DFB}"/>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3" name="テキスト ボックス 112">
          <a:extLst>
            <a:ext uri="{FF2B5EF4-FFF2-40B4-BE49-F238E27FC236}">
              <a16:creationId xmlns:a16="http://schemas.microsoft.com/office/drawing/2014/main" id="{D41B0ACC-F04E-4B14-88DD-841064FE3575}"/>
            </a:ext>
          </a:extLst>
        </xdr:cNvPr>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F1D0DA1-6616-464B-9BCD-D4B098416BC7}"/>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33655</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5C62533D-9D6D-4D27-B0F2-E220A68086D7}"/>
            </a:ext>
          </a:extLst>
        </xdr:cNvPr>
        <xdr:cNvCxnSpPr/>
      </xdr:nvCxnSpPr>
      <xdr:spPr>
        <a:xfrm flipV="1">
          <a:off x="10476865" y="5691505"/>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6540"/>
    <xdr:sp macro="" textlink="">
      <xdr:nvSpPr>
        <xdr:cNvPr id="116" name="【道路】&#10;一人当たり延長最小値テキスト">
          <a:extLst>
            <a:ext uri="{FF2B5EF4-FFF2-40B4-BE49-F238E27FC236}">
              <a16:creationId xmlns:a16="http://schemas.microsoft.com/office/drawing/2014/main" id="{828739AE-437C-4DC1-803B-BFE9DD495E7A}"/>
            </a:ext>
          </a:extLst>
        </xdr:cNvPr>
        <xdr:cNvSpPr txBox="1"/>
      </xdr:nvSpPr>
      <xdr:spPr>
        <a:xfrm>
          <a:off x="10515600" y="7242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80F482D6-6165-40CC-98E5-85C6C543C66C}"/>
            </a:ext>
          </a:extLst>
        </xdr:cNvPr>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151765</xdr:rowOff>
    </xdr:from>
    <xdr:ext cx="598805" cy="259080"/>
    <xdr:sp macro="" textlink="">
      <xdr:nvSpPr>
        <xdr:cNvPr id="118" name="【道路】&#10;一人当たり延長最大値テキスト">
          <a:extLst>
            <a:ext uri="{FF2B5EF4-FFF2-40B4-BE49-F238E27FC236}">
              <a16:creationId xmlns:a16="http://schemas.microsoft.com/office/drawing/2014/main" id="{56AB736E-3F20-4A9A-AD5C-B880CD1AF161}"/>
            </a:ext>
          </a:extLst>
        </xdr:cNvPr>
        <xdr:cNvSpPr txBox="1"/>
      </xdr:nvSpPr>
      <xdr:spPr>
        <a:xfrm>
          <a:off x="10515600" y="5466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121.848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33655</xdr:rowOff>
    </xdr:from>
    <xdr:to>
      <xdr:col>55</xdr:col>
      <xdr:colOff>88900</xdr:colOff>
      <xdr:row>33</xdr:row>
      <xdr:rowOff>33655</xdr:rowOff>
    </xdr:to>
    <xdr:cxnSp macro="">
      <xdr:nvCxnSpPr>
        <xdr:cNvPr id="119" name="直線コネクタ 118">
          <a:extLst>
            <a:ext uri="{FF2B5EF4-FFF2-40B4-BE49-F238E27FC236}">
              <a16:creationId xmlns:a16="http://schemas.microsoft.com/office/drawing/2014/main" id="{26032A2C-FCC8-4E51-890F-3BB523D65823}"/>
            </a:ext>
          </a:extLst>
        </xdr:cNvPr>
        <xdr:cNvCxnSpPr/>
      </xdr:nvCxnSpPr>
      <xdr:spPr>
        <a:xfrm>
          <a:off x="10388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112395</xdr:rowOff>
    </xdr:from>
    <xdr:ext cx="534670" cy="256540"/>
    <xdr:sp macro="" textlink="">
      <xdr:nvSpPr>
        <xdr:cNvPr id="120" name="【道路】&#10;一人当たり延長平均値テキスト">
          <a:extLst>
            <a:ext uri="{FF2B5EF4-FFF2-40B4-BE49-F238E27FC236}">
              <a16:creationId xmlns:a16="http://schemas.microsoft.com/office/drawing/2014/main" id="{6CFDFECD-2108-4EB9-BB4F-C0597E031E81}"/>
            </a:ext>
          </a:extLst>
        </xdr:cNvPr>
        <xdr:cNvSpPr txBox="1"/>
      </xdr:nvSpPr>
      <xdr:spPr>
        <a:xfrm>
          <a:off x="10515600" y="679894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89535</xdr:rowOff>
    </xdr:from>
    <xdr:to>
      <xdr:col>55</xdr:col>
      <xdr:colOff>50800</xdr:colOff>
      <xdr:row>41</xdr:row>
      <xdr:rowOff>19685</xdr:rowOff>
    </xdr:to>
    <xdr:sp macro="" textlink="">
      <xdr:nvSpPr>
        <xdr:cNvPr id="121" name="フローチャート: 判断 120">
          <a:extLst>
            <a:ext uri="{FF2B5EF4-FFF2-40B4-BE49-F238E27FC236}">
              <a16:creationId xmlns:a16="http://schemas.microsoft.com/office/drawing/2014/main" id="{A5D3FA6C-9B5E-4828-8DE1-5DC6D6451FB7}"/>
            </a:ext>
          </a:extLst>
        </xdr:cNvPr>
        <xdr:cNvSpPr/>
      </xdr:nvSpPr>
      <xdr:spPr>
        <a:xfrm>
          <a:off x="104267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75565</xdr:rowOff>
    </xdr:from>
    <xdr:to>
      <xdr:col>50</xdr:col>
      <xdr:colOff>165100</xdr:colOff>
      <xdr:row>41</xdr:row>
      <xdr:rowOff>6350</xdr:rowOff>
    </xdr:to>
    <xdr:sp macro="" textlink="">
      <xdr:nvSpPr>
        <xdr:cNvPr id="122" name="フローチャート: 判断 121">
          <a:extLst>
            <a:ext uri="{FF2B5EF4-FFF2-40B4-BE49-F238E27FC236}">
              <a16:creationId xmlns:a16="http://schemas.microsoft.com/office/drawing/2014/main" id="{07FCF1D1-CE14-4A95-B112-2F963E873D98}"/>
            </a:ext>
          </a:extLst>
        </xdr:cNvPr>
        <xdr:cNvSpPr/>
      </xdr:nvSpPr>
      <xdr:spPr>
        <a:xfrm>
          <a:off x="9588500" y="6933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76200</xdr:rowOff>
    </xdr:from>
    <xdr:to>
      <xdr:col>46</xdr:col>
      <xdr:colOff>38100</xdr:colOff>
      <xdr:row>41</xdr:row>
      <xdr:rowOff>6350</xdr:rowOff>
    </xdr:to>
    <xdr:sp macro="" textlink="">
      <xdr:nvSpPr>
        <xdr:cNvPr id="123" name="フローチャート: 判断 122">
          <a:extLst>
            <a:ext uri="{FF2B5EF4-FFF2-40B4-BE49-F238E27FC236}">
              <a16:creationId xmlns:a16="http://schemas.microsoft.com/office/drawing/2014/main" id="{8E333B1D-A1E2-4E3C-BE3F-1431C69C170B}"/>
            </a:ext>
          </a:extLst>
        </xdr:cNvPr>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C1656587-733D-4252-B912-13540061E0B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120650</xdr:rowOff>
    </xdr:from>
    <xdr:to>
      <xdr:col>36</xdr:col>
      <xdr:colOff>165100</xdr:colOff>
      <xdr:row>41</xdr:row>
      <xdr:rowOff>50165</xdr:rowOff>
    </xdr:to>
    <xdr:sp macro="" textlink="">
      <xdr:nvSpPr>
        <xdr:cNvPr id="125" name="フローチャート: 判断 124">
          <a:extLst>
            <a:ext uri="{FF2B5EF4-FFF2-40B4-BE49-F238E27FC236}">
              <a16:creationId xmlns:a16="http://schemas.microsoft.com/office/drawing/2014/main" id="{B4356F7A-0F9F-44CD-950F-665E77411A7F}"/>
            </a:ext>
          </a:extLst>
        </xdr:cNvPr>
        <xdr:cNvSpPr/>
      </xdr:nvSpPr>
      <xdr:spPr>
        <a:xfrm>
          <a:off x="6921500" y="697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1038DEF1-FC73-4078-B412-BE5B06CF1909}"/>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6310A7A5-32B0-44F4-A021-F3A30D1DFFF2}"/>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C353D428-E15A-441A-AD13-375A62443E6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A7A200A3-FB95-4D3A-AAD8-0C7BF445DF11}"/>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A93AC73D-642B-472B-BCB3-360C89C3511A}"/>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41910</xdr:rowOff>
    </xdr:from>
    <xdr:to>
      <xdr:col>55</xdr:col>
      <xdr:colOff>50800</xdr:colOff>
      <xdr:row>41</xdr:row>
      <xdr:rowOff>143510</xdr:rowOff>
    </xdr:to>
    <xdr:sp macro="" textlink="">
      <xdr:nvSpPr>
        <xdr:cNvPr id="131" name="楕円 130">
          <a:extLst>
            <a:ext uri="{FF2B5EF4-FFF2-40B4-BE49-F238E27FC236}">
              <a16:creationId xmlns:a16="http://schemas.microsoft.com/office/drawing/2014/main" id="{8121B318-5556-4945-80A8-E7CA485CB6D0}"/>
            </a:ext>
          </a:extLst>
        </xdr:cNvPr>
        <xdr:cNvSpPr/>
      </xdr:nvSpPr>
      <xdr:spPr>
        <a:xfrm>
          <a:off x="104267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128270</xdr:rowOff>
    </xdr:from>
    <xdr:ext cx="469900" cy="259080"/>
    <xdr:sp macro="" textlink="">
      <xdr:nvSpPr>
        <xdr:cNvPr id="132" name="【道路】&#10;一人当たり延長該当値テキスト">
          <a:extLst>
            <a:ext uri="{FF2B5EF4-FFF2-40B4-BE49-F238E27FC236}">
              <a16:creationId xmlns:a16="http://schemas.microsoft.com/office/drawing/2014/main" id="{60DD6141-C4EF-4761-8DBF-5AE46BC0F28F}"/>
            </a:ext>
          </a:extLst>
        </xdr:cNvPr>
        <xdr:cNvSpPr txBox="1"/>
      </xdr:nvSpPr>
      <xdr:spPr>
        <a:xfrm>
          <a:off x="10515600" y="6986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45085</xdr:rowOff>
    </xdr:from>
    <xdr:to>
      <xdr:col>50</xdr:col>
      <xdr:colOff>165100</xdr:colOff>
      <xdr:row>41</xdr:row>
      <xdr:rowOff>146685</xdr:rowOff>
    </xdr:to>
    <xdr:sp macro="" textlink="">
      <xdr:nvSpPr>
        <xdr:cNvPr id="133" name="楕円 132">
          <a:extLst>
            <a:ext uri="{FF2B5EF4-FFF2-40B4-BE49-F238E27FC236}">
              <a16:creationId xmlns:a16="http://schemas.microsoft.com/office/drawing/2014/main" id="{DF270F15-DF93-4DAE-9AB0-8F8F68CF8895}"/>
            </a:ext>
          </a:extLst>
        </xdr:cNvPr>
        <xdr:cNvSpPr/>
      </xdr:nvSpPr>
      <xdr:spPr>
        <a:xfrm>
          <a:off x="9588500" y="70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92710</xdr:rowOff>
    </xdr:from>
    <xdr:to>
      <xdr:col>55</xdr:col>
      <xdr:colOff>0</xdr:colOff>
      <xdr:row>41</xdr:row>
      <xdr:rowOff>95885</xdr:rowOff>
    </xdr:to>
    <xdr:cxnSp macro="">
      <xdr:nvCxnSpPr>
        <xdr:cNvPr id="134" name="直線コネクタ 133">
          <a:extLst>
            <a:ext uri="{FF2B5EF4-FFF2-40B4-BE49-F238E27FC236}">
              <a16:creationId xmlns:a16="http://schemas.microsoft.com/office/drawing/2014/main" id="{FA3E8268-5128-4222-BA4F-05FF665E938F}"/>
            </a:ext>
          </a:extLst>
        </xdr:cNvPr>
        <xdr:cNvCxnSpPr/>
      </xdr:nvCxnSpPr>
      <xdr:spPr>
        <a:xfrm flipV="1">
          <a:off x="9639300" y="71221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46990</xdr:rowOff>
    </xdr:from>
    <xdr:to>
      <xdr:col>46</xdr:col>
      <xdr:colOff>38100</xdr:colOff>
      <xdr:row>41</xdr:row>
      <xdr:rowOff>148590</xdr:rowOff>
    </xdr:to>
    <xdr:sp macro="" textlink="">
      <xdr:nvSpPr>
        <xdr:cNvPr id="135" name="楕円 134">
          <a:extLst>
            <a:ext uri="{FF2B5EF4-FFF2-40B4-BE49-F238E27FC236}">
              <a16:creationId xmlns:a16="http://schemas.microsoft.com/office/drawing/2014/main" id="{07E5E2C0-9EA6-4028-B0E7-403E1BD7495E}"/>
            </a:ext>
          </a:extLst>
        </xdr:cNvPr>
        <xdr:cNvSpPr/>
      </xdr:nvSpPr>
      <xdr:spPr>
        <a:xfrm>
          <a:off x="8699500" y="70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95885</xdr:rowOff>
    </xdr:from>
    <xdr:to>
      <xdr:col>50</xdr:col>
      <xdr:colOff>114300</xdr:colOff>
      <xdr:row>41</xdr:row>
      <xdr:rowOff>97790</xdr:rowOff>
    </xdr:to>
    <xdr:cxnSp macro="">
      <xdr:nvCxnSpPr>
        <xdr:cNvPr id="136" name="直線コネクタ 135">
          <a:extLst>
            <a:ext uri="{FF2B5EF4-FFF2-40B4-BE49-F238E27FC236}">
              <a16:creationId xmlns:a16="http://schemas.microsoft.com/office/drawing/2014/main" id="{F64CC5F1-EF30-411A-8F4B-954D32270D9B}"/>
            </a:ext>
          </a:extLst>
        </xdr:cNvPr>
        <xdr:cNvCxnSpPr/>
      </xdr:nvCxnSpPr>
      <xdr:spPr>
        <a:xfrm flipV="1">
          <a:off x="8750300" y="7125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48895</xdr:rowOff>
    </xdr:from>
    <xdr:to>
      <xdr:col>41</xdr:col>
      <xdr:colOff>101600</xdr:colOff>
      <xdr:row>41</xdr:row>
      <xdr:rowOff>150495</xdr:rowOff>
    </xdr:to>
    <xdr:sp macro="" textlink="">
      <xdr:nvSpPr>
        <xdr:cNvPr id="137" name="楕円 136">
          <a:extLst>
            <a:ext uri="{FF2B5EF4-FFF2-40B4-BE49-F238E27FC236}">
              <a16:creationId xmlns:a16="http://schemas.microsoft.com/office/drawing/2014/main" id="{791D0C5E-8E18-4ECF-B8AE-2E635581B322}"/>
            </a:ext>
          </a:extLst>
        </xdr:cNvPr>
        <xdr:cNvSpPr/>
      </xdr:nvSpPr>
      <xdr:spPr>
        <a:xfrm>
          <a:off x="7810500" y="7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97790</xdr:rowOff>
    </xdr:from>
    <xdr:to>
      <xdr:col>45</xdr:col>
      <xdr:colOff>177800</xdr:colOff>
      <xdr:row>41</xdr:row>
      <xdr:rowOff>99695</xdr:rowOff>
    </xdr:to>
    <xdr:cxnSp macro="">
      <xdr:nvCxnSpPr>
        <xdr:cNvPr id="138" name="直線コネクタ 137">
          <a:extLst>
            <a:ext uri="{FF2B5EF4-FFF2-40B4-BE49-F238E27FC236}">
              <a16:creationId xmlns:a16="http://schemas.microsoft.com/office/drawing/2014/main" id="{DC8B3E05-0C2D-472A-8778-7676F3E3F99B}"/>
            </a:ext>
          </a:extLst>
        </xdr:cNvPr>
        <xdr:cNvCxnSpPr/>
      </xdr:nvCxnSpPr>
      <xdr:spPr>
        <a:xfrm flipV="1">
          <a:off x="7861300" y="7127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50800</xdr:rowOff>
    </xdr:from>
    <xdr:to>
      <xdr:col>36</xdr:col>
      <xdr:colOff>165100</xdr:colOff>
      <xdr:row>41</xdr:row>
      <xdr:rowOff>152400</xdr:rowOff>
    </xdr:to>
    <xdr:sp macro="" textlink="">
      <xdr:nvSpPr>
        <xdr:cNvPr id="139" name="楕円 138">
          <a:extLst>
            <a:ext uri="{FF2B5EF4-FFF2-40B4-BE49-F238E27FC236}">
              <a16:creationId xmlns:a16="http://schemas.microsoft.com/office/drawing/2014/main" id="{DAA446BE-8AEA-4E7D-AB88-7B0D23A05BAD}"/>
            </a:ext>
          </a:extLst>
        </xdr:cNvPr>
        <xdr:cNvSpPr/>
      </xdr:nvSpPr>
      <xdr:spPr>
        <a:xfrm>
          <a:off x="6921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99695</xdr:rowOff>
    </xdr:from>
    <xdr:to>
      <xdr:col>41</xdr:col>
      <xdr:colOff>50800</xdr:colOff>
      <xdr:row>41</xdr:row>
      <xdr:rowOff>101600</xdr:rowOff>
    </xdr:to>
    <xdr:cxnSp macro="">
      <xdr:nvCxnSpPr>
        <xdr:cNvPr id="140" name="直線コネクタ 139">
          <a:extLst>
            <a:ext uri="{FF2B5EF4-FFF2-40B4-BE49-F238E27FC236}">
              <a16:creationId xmlns:a16="http://schemas.microsoft.com/office/drawing/2014/main" id="{5240573E-9515-414F-8385-7D1D0DCEDA36}"/>
            </a:ext>
          </a:extLst>
        </xdr:cNvPr>
        <xdr:cNvCxnSpPr/>
      </xdr:nvCxnSpPr>
      <xdr:spPr>
        <a:xfrm flipV="1">
          <a:off x="6972300" y="712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22225</xdr:rowOff>
    </xdr:from>
    <xdr:ext cx="534670" cy="258445"/>
    <xdr:sp macro="" textlink="">
      <xdr:nvSpPr>
        <xdr:cNvPr id="141" name="n_1aveValue【道路】&#10;一人当たり延長">
          <a:extLst>
            <a:ext uri="{FF2B5EF4-FFF2-40B4-BE49-F238E27FC236}">
              <a16:creationId xmlns:a16="http://schemas.microsoft.com/office/drawing/2014/main" id="{E9A68501-1131-4B26-90C0-CA8BC5BB22B8}"/>
            </a:ext>
          </a:extLst>
        </xdr:cNvPr>
        <xdr:cNvSpPr txBox="1"/>
      </xdr:nvSpPr>
      <xdr:spPr>
        <a:xfrm>
          <a:off x="93592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22860</xdr:rowOff>
    </xdr:from>
    <xdr:ext cx="532130" cy="259080"/>
    <xdr:sp macro="" textlink="">
      <xdr:nvSpPr>
        <xdr:cNvPr id="142" name="n_2aveValue【道路】&#10;一人当たり延長">
          <a:extLst>
            <a:ext uri="{FF2B5EF4-FFF2-40B4-BE49-F238E27FC236}">
              <a16:creationId xmlns:a16="http://schemas.microsoft.com/office/drawing/2014/main" id="{9E381508-F677-45A7-8633-ABCE1D8C9920}"/>
            </a:ext>
          </a:extLst>
        </xdr:cNvPr>
        <xdr:cNvSpPr txBox="1"/>
      </xdr:nvSpPr>
      <xdr:spPr>
        <a:xfrm>
          <a:off x="8482965" y="6709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59690</xdr:rowOff>
    </xdr:from>
    <xdr:ext cx="532130" cy="259080"/>
    <xdr:sp macro="" textlink="">
      <xdr:nvSpPr>
        <xdr:cNvPr id="143" name="n_3aveValue【道路】&#10;一人当たり延長">
          <a:extLst>
            <a:ext uri="{FF2B5EF4-FFF2-40B4-BE49-F238E27FC236}">
              <a16:creationId xmlns:a16="http://schemas.microsoft.com/office/drawing/2014/main" id="{89038668-3583-4042-99CC-584DE8F2787F}"/>
            </a:ext>
          </a:extLst>
        </xdr:cNvPr>
        <xdr:cNvSpPr txBox="1"/>
      </xdr:nvSpPr>
      <xdr:spPr>
        <a:xfrm>
          <a:off x="7593965" y="67462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66675</xdr:rowOff>
    </xdr:from>
    <xdr:ext cx="532130" cy="256540"/>
    <xdr:sp macro="" textlink="">
      <xdr:nvSpPr>
        <xdr:cNvPr id="144" name="n_4aveValue【道路】&#10;一人当たり延長">
          <a:extLst>
            <a:ext uri="{FF2B5EF4-FFF2-40B4-BE49-F238E27FC236}">
              <a16:creationId xmlns:a16="http://schemas.microsoft.com/office/drawing/2014/main" id="{CD760FE7-34C8-4A26-8252-9D6FBEDB2BAF}"/>
            </a:ext>
          </a:extLst>
        </xdr:cNvPr>
        <xdr:cNvSpPr txBox="1"/>
      </xdr:nvSpPr>
      <xdr:spPr>
        <a:xfrm>
          <a:off x="6704965" y="6753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137795</xdr:rowOff>
    </xdr:from>
    <xdr:ext cx="469900" cy="259080"/>
    <xdr:sp macro="" textlink="">
      <xdr:nvSpPr>
        <xdr:cNvPr id="145" name="n_1mainValue【道路】&#10;一人当たり延長">
          <a:extLst>
            <a:ext uri="{FF2B5EF4-FFF2-40B4-BE49-F238E27FC236}">
              <a16:creationId xmlns:a16="http://schemas.microsoft.com/office/drawing/2014/main" id="{4AA4A4AD-7B70-45F3-B630-C2D87A375204}"/>
            </a:ext>
          </a:extLst>
        </xdr:cNvPr>
        <xdr:cNvSpPr txBox="1"/>
      </xdr:nvSpPr>
      <xdr:spPr>
        <a:xfrm>
          <a:off x="9391650" y="7167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139700</xdr:rowOff>
    </xdr:from>
    <xdr:ext cx="467360" cy="259080"/>
    <xdr:sp macro="" textlink="">
      <xdr:nvSpPr>
        <xdr:cNvPr id="146" name="n_2mainValue【道路】&#10;一人当たり延長">
          <a:extLst>
            <a:ext uri="{FF2B5EF4-FFF2-40B4-BE49-F238E27FC236}">
              <a16:creationId xmlns:a16="http://schemas.microsoft.com/office/drawing/2014/main" id="{FEE8BFC8-EE33-4B37-809E-718E4FBCEFAF}"/>
            </a:ext>
          </a:extLst>
        </xdr:cNvPr>
        <xdr:cNvSpPr txBox="1"/>
      </xdr:nvSpPr>
      <xdr:spPr>
        <a:xfrm>
          <a:off x="8515350" y="7169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141605</xdr:rowOff>
    </xdr:from>
    <xdr:ext cx="467360" cy="259080"/>
    <xdr:sp macro="" textlink="">
      <xdr:nvSpPr>
        <xdr:cNvPr id="147" name="n_3mainValue【道路】&#10;一人当たり延長">
          <a:extLst>
            <a:ext uri="{FF2B5EF4-FFF2-40B4-BE49-F238E27FC236}">
              <a16:creationId xmlns:a16="http://schemas.microsoft.com/office/drawing/2014/main" id="{BAF57D1E-3D7F-44F1-87BA-AA9CF6CE27FF}"/>
            </a:ext>
          </a:extLst>
        </xdr:cNvPr>
        <xdr:cNvSpPr txBox="1"/>
      </xdr:nvSpPr>
      <xdr:spPr>
        <a:xfrm>
          <a:off x="7626350" y="71710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143510</xdr:rowOff>
    </xdr:from>
    <xdr:ext cx="467360" cy="256540"/>
    <xdr:sp macro="" textlink="">
      <xdr:nvSpPr>
        <xdr:cNvPr id="148" name="n_4mainValue【道路】&#10;一人当たり延長">
          <a:extLst>
            <a:ext uri="{FF2B5EF4-FFF2-40B4-BE49-F238E27FC236}">
              <a16:creationId xmlns:a16="http://schemas.microsoft.com/office/drawing/2014/main" id="{BE8586E7-E6FF-4DF1-846F-19B814D905EB}"/>
            </a:ext>
          </a:extLst>
        </xdr:cNvPr>
        <xdr:cNvSpPr txBox="1"/>
      </xdr:nvSpPr>
      <xdr:spPr>
        <a:xfrm>
          <a:off x="6737350" y="7172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26E8C53-EA0E-4AFF-974A-C40C6E7BE0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40D1A4E-1652-44B4-B650-FC7F3C22208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920E212-B5E4-4DF2-8FEA-0C9BC6F3BA8D}"/>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DAB21EE-C637-40CA-B291-FA59A426D265}"/>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010898C-3604-4D04-A75B-0B7EE7FC4761}"/>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BC2FA88-5862-42EC-9DD7-2F82447ED39A}"/>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4659DB2-CA09-4C53-BE03-21EF8C0CDE44}"/>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1C2E2FC-D60D-4555-BC57-C450950B4177}"/>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E5298E3-C7CD-4220-B089-7EC62E5512EF}"/>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7690D2E-4D34-4AF4-9B33-F409D02AF624}"/>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52600E46-AFB3-428B-9D0C-8F111C46C2A6}"/>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C984526C-8BEC-4EA1-AFF6-8B2DCC29108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03BA1519-0634-4B27-90D2-5B230F68C455}"/>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423C4A30-5F3E-493E-A4EF-93FDE6990465}"/>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61C941CD-8647-40FF-B288-6EC6E17075B3}"/>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FB7668AF-DCBC-4C96-97F9-372E05B02F46}"/>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C0B7F1F3-814F-4B6E-AF4D-B2116FE69D29}"/>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71C74225-5C9F-4D72-93C0-D6A1BF04C05A}"/>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72E24B65-7D49-4C20-A840-67E8C06C3265}"/>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514FDB57-960C-434E-A276-1619056A15B7}"/>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209402BD-B361-488B-A247-F958E8147C29}"/>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B0AE9680-747A-4C0D-860A-7D10C135277E}"/>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2142BA50-4B74-4050-872F-D4847487007A}"/>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691A3A8-1C8E-4D2A-97A4-9D1D554CF27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F66183F-FDA4-4972-9676-47E988D046B4}"/>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112395</xdr:rowOff>
    </xdr:from>
    <xdr:to>
      <xdr:col>24</xdr:col>
      <xdr:colOff>62865</xdr:colOff>
      <xdr:row>62</xdr:row>
      <xdr:rowOff>135255</xdr:rowOff>
    </xdr:to>
    <xdr:cxnSp macro="">
      <xdr:nvCxnSpPr>
        <xdr:cNvPr id="174" name="直線コネクタ 173">
          <a:extLst>
            <a:ext uri="{FF2B5EF4-FFF2-40B4-BE49-F238E27FC236}">
              <a16:creationId xmlns:a16="http://schemas.microsoft.com/office/drawing/2014/main" id="{04EBD3C1-C243-495A-9FE3-80728F594244}"/>
            </a:ext>
          </a:extLst>
        </xdr:cNvPr>
        <xdr:cNvCxnSpPr/>
      </xdr:nvCxnSpPr>
      <xdr:spPr>
        <a:xfrm flipV="1">
          <a:off x="4634865" y="954214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139065</xdr:rowOff>
    </xdr:from>
    <xdr:ext cx="405130" cy="259080"/>
    <xdr:sp macro="" textlink="">
      <xdr:nvSpPr>
        <xdr:cNvPr id="175" name="【橋りょう・トンネル】&#10;有形固定資産減価償却率最小値テキスト">
          <a:extLst>
            <a:ext uri="{FF2B5EF4-FFF2-40B4-BE49-F238E27FC236}">
              <a16:creationId xmlns:a16="http://schemas.microsoft.com/office/drawing/2014/main" id="{A281D553-0390-4748-BE0C-B4082A665B8E}"/>
            </a:ext>
          </a:extLst>
        </xdr:cNvPr>
        <xdr:cNvSpPr txBox="1"/>
      </xdr:nvSpPr>
      <xdr:spPr>
        <a:xfrm>
          <a:off x="4673600" y="10768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135255</xdr:rowOff>
    </xdr:from>
    <xdr:to>
      <xdr:col>24</xdr:col>
      <xdr:colOff>152400</xdr:colOff>
      <xdr:row>62</xdr:row>
      <xdr:rowOff>135255</xdr:rowOff>
    </xdr:to>
    <xdr:cxnSp macro="">
      <xdr:nvCxnSpPr>
        <xdr:cNvPr id="176" name="直線コネクタ 175">
          <a:extLst>
            <a:ext uri="{FF2B5EF4-FFF2-40B4-BE49-F238E27FC236}">
              <a16:creationId xmlns:a16="http://schemas.microsoft.com/office/drawing/2014/main" id="{15E33C6D-49CF-4853-8F98-C07F4C544FB3}"/>
            </a:ext>
          </a:extLst>
        </xdr:cNvPr>
        <xdr:cNvCxnSpPr/>
      </xdr:nvCxnSpPr>
      <xdr:spPr>
        <a:xfrm>
          <a:off x="4546600" y="10765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59055</xdr:rowOff>
    </xdr:from>
    <xdr:ext cx="340360" cy="259080"/>
    <xdr:sp macro="" textlink="">
      <xdr:nvSpPr>
        <xdr:cNvPr id="177" name="【橋りょう・トンネル】&#10;有形固定資産減価償却率最大値テキスト">
          <a:extLst>
            <a:ext uri="{FF2B5EF4-FFF2-40B4-BE49-F238E27FC236}">
              <a16:creationId xmlns:a16="http://schemas.microsoft.com/office/drawing/2014/main" id="{BC92580A-DF3D-4121-98E7-4BAB0FE4D2FD}"/>
            </a:ext>
          </a:extLst>
        </xdr:cNvPr>
        <xdr:cNvSpPr txBox="1"/>
      </xdr:nvSpPr>
      <xdr:spPr>
        <a:xfrm>
          <a:off x="4673600" y="93173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112395</xdr:rowOff>
    </xdr:from>
    <xdr:to>
      <xdr:col>24</xdr:col>
      <xdr:colOff>152400</xdr:colOff>
      <xdr:row>55</xdr:row>
      <xdr:rowOff>112395</xdr:rowOff>
    </xdr:to>
    <xdr:cxnSp macro="">
      <xdr:nvCxnSpPr>
        <xdr:cNvPr id="178" name="直線コネクタ 177">
          <a:extLst>
            <a:ext uri="{FF2B5EF4-FFF2-40B4-BE49-F238E27FC236}">
              <a16:creationId xmlns:a16="http://schemas.microsoft.com/office/drawing/2014/main" id="{8D8E966B-5508-4083-AE0B-9620E4A8C98C}"/>
            </a:ext>
          </a:extLst>
        </xdr:cNvPr>
        <xdr:cNvCxnSpPr/>
      </xdr:nvCxnSpPr>
      <xdr:spPr>
        <a:xfrm>
          <a:off x="4546600" y="954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38735</xdr:rowOff>
    </xdr:from>
    <xdr:ext cx="405130" cy="259080"/>
    <xdr:sp macro="" textlink="">
      <xdr:nvSpPr>
        <xdr:cNvPr id="179" name="【橋りょう・トンネル】&#10;有形固定資産減価償却率平均値テキスト">
          <a:extLst>
            <a:ext uri="{FF2B5EF4-FFF2-40B4-BE49-F238E27FC236}">
              <a16:creationId xmlns:a16="http://schemas.microsoft.com/office/drawing/2014/main" id="{3809862F-D7C4-46FA-9726-C9E995659742}"/>
            </a:ext>
          </a:extLst>
        </xdr:cNvPr>
        <xdr:cNvSpPr txBox="1"/>
      </xdr:nvSpPr>
      <xdr:spPr>
        <a:xfrm>
          <a:off x="4673600" y="103257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60325</xdr:rowOff>
    </xdr:from>
    <xdr:to>
      <xdr:col>24</xdr:col>
      <xdr:colOff>114300</xdr:colOff>
      <xdr:row>60</xdr:row>
      <xdr:rowOff>161925</xdr:rowOff>
    </xdr:to>
    <xdr:sp macro="" textlink="">
      <xdr:nvSpPr>
        <xdr:cNvPr id="180" name="フローチャート: 判断 179">
          <a:extLst>
            <a:ext uri="{FF2B5EF4-FFF2-40B4-BE49-F238E27FC236}">
              <a16:creationId xmlns:a16="http://schemas.microsoft.com/office/drawing/2014/main" id="{40FD52E3-9664-4410-A252-FB4E3DD197D5}"/>
            </a:ext>
          </a:extLst>
        </xdr:cNvPr>
        <xdr:cNvSpPr/>
      </xdr:nvSpPr>
      <xdr:spPr>
        <a:xfrm>
          <a:off x="4584700" y="1034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50165</xdr:rowOff>
    </xdr:from>
    <xdr:to>
      <xdr:col>20</xdr:col>
      <xdr:colOff>38100</xdr:colOff>
      <xdr:row>60</xdr:row>
      <xdr:rowOff>151765</xdr:rowOff>
    </xdr:to>
    <xdr:sp macro="" textlink="">
      <xdr:nvSpPr>
        <xdr:cNvPr id="181" name="フローチャート: 判断 180">
          <a:extLst>
            <a:ext uri="{FF2B5EF4-FFF2-40B4-BE49-F238E27FC236}">
              <a16:creationId xmlns:a16="http://schemas.microsoft.com/office/drawing/2014/main" id="{205217A9-2F8B-4AF6-9141-130F6D66E13F}"/>
            </a:ext>
          </a:extLst>
        </xdr:cNvPr>
        <xdr:cNvSpPr/>
      </xdr:nvSpPr>
      <xdr:spPr>
        <a:xfrm>
          <a:off x="3746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22860</xdr:rowOff>
    </xdr:from>
    <xdr:to>
      <xdr:col>15</xdr:col>
      <xdr:colOff>101600</xdr:colOff>
      <xdr:row>60</xdr:row>
      <xdr:rowOff>124460</xdr:rowOff>
    </xdr:to>
    <xdr:sp macro="" textlink="">
      <xdr:nvSpPr>
        <xdr:cNvPr id="182" name="フローチャート: 判断 181">
          <a:extLst>
            <a:ext uri="{FF2B5EF4-FFF2-40B4-BE49-F238E27FC236}">
              <a16:creationId xmlns:a16="http://schemas.microsoft.com/office/drawing/2014/main" id="{17359A25-1EC1-4C65-9470-C3E472700657}"/>
            </a:ext>
          </a:extLst>
        </xdr:cNvPr>
        <xdr:cNvSpPr/>
      </xdr:nvSpPr>
      <xdr:spPr>
        <a:xfrm>
          <a:off x="2857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171450</xdr:rowOff>
    </xdr:from>
    <xdr:to>
      <xdr:col>10</xdr:col>
      <xdr:colOff>165100</xdr:colOff>
      <xdr:row>60</xdr:row>
      <xdr:rowOff>101600</xdr:rowOff>
    </xdr:to>
    <xdr:sp macro="" textlink="">
      <xdr:nvSpPr>
        <xdr:cNvPr id="183" name="フローチャート: 判断 182">
          <a:extLst>
            <a:ext uri="{FF2B5EF4-FFF2-40B4-BE49-F238E27FC236}">
              <a16:creationId xmlns:a16="http://schemas.microsoft.com/office/drawing/2014/main" id="{C9C240D4-FDC5-43CA-96D4-1D4087308C2F}"/>
            </a:ext>
          </a:extLst>
        </xdr:cNvPr>
        <xdr:cNvSpPr/>
      </xdr:nvSpPr>
      <xdr:spPr>
        <a:xfrm>
          <a:off x="19685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3175</xdr:rowOff>
    </xdr:from>
    <xdr:to>
      <xdr:col>6</xdr:col>
      <xdr:colOff>38100</xdr:colOff>
      <xdr:row>60</xdr:row>
      <xdr:rowOff>104775</xdr:rowOff>
    </xdr:to>
    <xdr:sp macro="" textlink="">
      <xdr:nvSpPr>
        <xdr:cNvPr id="184" name="フローチャート: 判断 183">
          <a:extLst>
            <a:ext uri="{FF2B5EF4-FFF2-40B4-BE49-F238E27FC236}">
              <a16:creationId xmlns:a16="http://schemas.microsoft.com/office/drawing/2014/main" id="{5DBFF96D-19A9-4C8B-892A-63D2C5E5D8E9}"/>
            </a:ext>
          </a:extLst>
        </xdr:cNvPr>
        <xdr:cNvSpPr/>
      </xdr:nvSpPr>
      <xdr:spPr>
        <a:xfrm>
          <a:off x="10795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A80AB160-DAF9-4BC4-A400-A98B93294A41}"/>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13D4D2F2-6B64-4BC7-9697-EFD91B4EE95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449BB816-0E8F-45CF-9BCD-A75C8ED712D8}"/>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34E89850-8E8F-4193-B302-0AED5C8E3209}"/>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CE04F60B-5E09-4826-9D5B-7907BAB0FDA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90" name="楕円 189">
          <a:extLst>
            <a:ext uri="{FF2B5EF4-FFF2-40B4-BE49-F238E27FC236}">
              <a16:creationId xmlns:a16="http://schemas.microsoft.com/office/drawing/2014/main" id="{8D625C37-B773-4321-AFA8-28259C6CDD7F}"/>
            </a:ext>
          </a:extLst>
        </xdr:cNvPr>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42545</xdr:rowOff>
    </xdr:from>
    <xdr:ext cx="405130" cy="256540"/>
    <xdr:sp macro="" textlink="">
      <xdr:nvSpPr>
        <xdr:cNvPr id="191" name="【橋りょう・トンネル】&#10;有形固定資産減価償却率該当値テキスト">
          <a:extLst>
            <a:ext uri="{FF2B5EF4-FFF2-40B4-BE49-F238E27FC236}">
              <a16:creationId xmlns:a16="http://schemas.microsoft.com/office/drawing/2014/main" id="{8BE97164-29F5-41B5-B5C6-AD84C035795C}"/>
            </a:ext>
          </a:extLst>
        </xdr:cNvPr>
        <xdr:cNvSpPr txBox="1"/>
      </xdr:nvSpPr>
      <xdr:spPr>
        <a:xfrm>
          <a:off x="4673600" y="10158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137160</xdr:rowOff>
    </xdr:from>
    <xdr:to>
      <xdr:col>20</xdr:col>
      <xdr:colOff>38100</xdr:colOff>
      <xdr:row>60</xdr:row>
      <xdr:rowOff>67310</xdr:rowOff>
    </xdr:to>
    <xdr:sp macro="" textlink="">
      <xdr:nvSpPr>
        <xdr:cNvPr id="192" name="楕円 191">
          <a:extLst>
            <a:ext uri="{FF2B5EF4-FFF2-40B4-BE49-F238E27FC236}">
              <a16:creationId xmlns:a16="http://schemas.microsoft.com/office/drawing/2014/main" id="{6F6CDB9E-28E9-46E2-922A-0D000CC4AD36}"/>
            </a:ext>
          </a:extLst>
        </xdr:cNvPr>
        <xdr:cNvSpPr/>
      </xdr:nvSpPr>
      <xdr:spPr>
        <a:xfrm>
          <a:off x="3746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16510</xdr:rowOff>
    </xdr:from>
    <xdr:to>
      <xdr:col>24</xdr:col>
      <xdr:colOff>63500</xdr:colOff>
      <xdr:row>60</xdr:row>
      <xdr:rowOff>70485</xdr:rowOff>
    </xdr:to>
    <xdr:cxnSp macro="">
      <xdr:nvCxnSpPr>
        <xdr:cNvPr id="193" name="直線コネクタ 192">
          <a:extLst>
            <a:ext uri="{FF2B5EF4-FFF2-40B4-BE49-F238E27FC236}">
              <a16:creationId xmlns:a16="http://schemas.microsoft.com/office/drawing/2014/main" id="{D16641AA-E409-4B4F-AE2A-5E53596D52D6}"/>
            </a:ext>
          </a:extLst>
        </xdr:cNvPr>
        <xdr:cNvCxnSpPr/>
      </xdr:nvCxnSpPr>
      <xdr:spPr>
        <a:xfrm>
          <a:off x="3797300" y="1030351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94" name="楕円 193">
          <a:extLst>
            <a:ext uri="{FF2B5EF4-FFF2-40B4-BE49-F238E27FC236}">
              <a16:creationId xmlns:a16="http://schemas.microsoft.com/office/drawing/2014/main" id="{AA0B7CEA-D3FD-4863-A73B-1FCE023AA7A8}"/>
            </a:ext>
          </a:extLst>
        </xdr:cNvPr>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16510</xdr:rowOff>
    </xdr:from>
    <xdr:to>
      <xdr:col>19</xdr:col>
      <xdr:colOff>177800</xdr:colOff>
      <xdr:row>60</xdr:row>
      <xdr:rowOff>34290</xdr:rowOff>
    </xdr:to>
    <xdr:cxnSp macro="">
      <xdr:nvCxnSpPr>
        <xdr:cNvPr id="195" name="直線コネクタ 194">
          <a:extLst>
            <a:ext uri="{FF2B5EF4-FFF2-40B4-BE49-F238E27FC236}">
              <a16:creationId xmlns:a16="http://schemas.microsoft.com/office/drawing/2014/main" id="{EF0E17BE-0E47-4380-85AD-A86C16F94F68}"/>
            </a:ext>
          </a:extLst>
        </xdr:cNvPr>
        <xdr:cNvCxnSpPr/>
      </xdr:nvCxnSpPr>
      <xdr:spPr>
        <a:xfrm flipV="1">
          <a:off x="2908300" y="103035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127000</xdr:rowOff>
    </xdr:from>
    <xdr:to>
      <xdr:col>10</xdr:col>
      <xdr:colOff>165100</xdr:colOff>
      <xdr:row>60</xdr:row>
      <xdr:rowOff>57150</xdr:rowOff>
    </xdr:to>
    <xdr:sp macro="" textlink="">
      <xdr:nvSpPr>
        <xdr:cNvPr id="196" name="楕円 195">
          <a:extLst>
            <a:ext uri="{FF2B5EF4-FFF2-40B4-BE49-F238E27FC236}">
              <a16:creationId xmlns:a16="http://schemas.microsoft.com/office/drawing/2014/main" id="{31448D1D-AAC8-400D-B278-B90B03D1A64B}"/>
            </a:ext>
          </a:extLst>
        </xdr:cNvPr>
        <xdr:cNvSpPr/>
      </xdr:nvSpPr>
      <xdr:spPr>
        <a:xfrm>
          <a:off x="196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6350</xdr:rowOff>
    </xdr:from>
    <xdr:to>
      <xdr:col>15</xdr:col>
      <xdr:colOff>50800</xdr:colOff>
      <xdr:row>60</xdr:row>
      <xdr:rowOff>34290</xdr:rowOff>
    </xdr:to>
    <xdr:cxnSp macro="">
      <xdr:nvCxnSpPr>
        <xdr:cNvPr id="197" name="直線コネクタ 196">
          <a:extLst>
            <a:ext uri="{FF2B5EF4-FFF2-40B4-BE49-F238E27FC236}">
              <a16:creationId xmlns:a16="http://schemas.microsoft.com/office/drawing/2014/main" id="{1DA8C029-4781-4E0C-BFC5-C5588E8FBBA4}"/>
            </a:ext>
          </a:extLst>
        </xdr:cNvPr>
        <xdr:cNvCxnSpPr/>
      </xdr:nvCxnSpPr>
      <xdr:spPr>
        <a:xfrm>
          <a:off x="2019300" y="10293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73025</xdr:rowOff>
    </xdr:from>
    <xdr:to>
      <xdr:col>6</xdr:col>
      <xdr:colOff>38100</xdr:colOff>
      <xdr:row>64</xdr:row>
      <xdr:rowOff>3175</xdr:rowOff>
    </xdr:to>
    <xdr:sp macro="" textlink="">
      <xdr:nvSpPr>
        <xdr:cNvPr id="198" name="楕円 197">
          <a:extLst>
            <a:ext uri="{FF2B5EF4-FFF2-40B4-BE49-F238E27FC236}">
              <a16:creationId xmlns:a16="http://schemas.microsoft.com/office/drawing/2014/main" id="{5C192A88-CBC7-40D4-A9A6-C5D4E5356D0B}"/>
            </a:ext>
          </a:extLst>
        </xdr:cNvPr>
        <xdr:cNvSpPr/>
      </xdr:nvSpPr>
      <xdr:spPr>
        <a:xfrm>
          <a:off x="107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6350</xdr:rowOff>
    </xdr:from>
    <xdr:to>
      <xdr:col>10</xdr:col>
      <xdr:colOff>114300</xdr:colOff>
      <xdr:row>63</xdr:row>
      <xdr:rowOff>123825</xdr:rowOff>
    </xdr:to>
    <xdr:cxnSp macro="">
      <xdr:nvCxnSpPr>
        <xdr:cNvPr id="199" name="直線コネクタ 198">
          <a:extLst>
            <a:ext uri="{FF2B5EF4-FFF2-40B4-BE49-F238E27FC236}">
              <a16:creationId xmlns:a16="http://schemas.microsoft.com/office/drawing/2014/main" id="{8FB91B62-FA36-4E96-9CEB-1EBB46DDEFF6}"/>
            </a:ext>
          </a:extLst>
        </xdr:cNvPr>
        <xdr:cNvCxnSpPr/>
      </xdr:nvCxnSpPr>
      <xdr:spPr>
        <a:xfrm flipV="1">
          <a:off x="1130300" y="10293350"/>
          <a:ext cx="889000" cy="631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143510</xdr:rowOff>
    </xdr:from>
    <xdr:ext cx="405130" cy="256540"/>
    <xdr:sp macro="" textlink="">
      <xdr:nvSpPr>
        <xdr:cNvPr id="200" name="n_1aveValue【橋りょう・トンネル】&#10;有形固定資産減価償却率">
          <a:extLst>
            <a:ext uri="{FF2B5EF4-FFF2-40B4-BE49-F238E27FC236}">
              <a16:creationId xmlns:a16="http://schemas.microsoft.com/office/drawing/2014/main" id="{8C39D9DE-FA0F-4299-9778-B2C88CF81723}"/>
            </a:ext>
          </a:extLst>
        </xdr:cNvPr>
        <xdr:cNvSpPr txBox="1"/>
      </xdr:nvSpPr>
      <xdr:spPr>
        <a:xfrm>
          <a:off x="3582035" y="104305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115570</xdr:rowOff>
    </xdr:from>
    <xdr:ext cx="402590" cy="259080"/>
    <xdr:sp macro="" textlink="">
      <xdr:nvSpPr>
        <xdr:cNvPr id="201" name="n_2aveValue【橋りょう・トンネル】&#10;有形固定資産減価償却率">
          <a:extLst>
            <a:ext uri="{FF2B5EF4-FFF2-40B4-BE49-F238E27FC236}">
              <a16:creationId xmlns:a16="http://schemas.microsoft.com/office/drawing/2014/main" id="{74B3317A-7B1C-4151-992D-ACC01B208484}"/>
            </a:ext>
          </a:extLst>
        </xdr:cNvPr>
        <xdr:cNvSpPr txBox="1"/>
      </xdr:nvSpPr>
      <xdr:spPr>
        <a:xfrm>
          <a:off x="2705735" y="10402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92710</xdr:rowOff>
    </xdr:from>
    <xdr:ext cx="402590" cy="259080"/>
    <xdr:sp macro="" textlink="">
      <xdr:nvSpPr>
        <xdr:cNvPr id="202" name="n_3aveValue【橋りょう・トンネル】&#10;有形固定資産減価償却率">
          <a:extLst>
            <a:ext uri="{FF2B5EF4-FFF2-40B4-BE49-F238E27FC236}">
              <a16:creationId xmlns:a16="http://schemas.microsoft.com/office/drawing/2014/main" id="{9C6EBE93-FE57-4A6B-8749-FAFA5BB549D0}"/>
            </a:ext>
          </a:extLst>
        </xdr:cNvPr>
        <xdr:cNvSpPr txBox="1"/>
      </xdr:nvSpPr>
      <xdr:spPr>
        <a:xfrm>
          <a:off x="1816735" y="10379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121285</xdr:rowOff>
    </xdr:from>
    <xdr:ext cx="402590" cy="256540"/>
    <xdr:sp macro="" textlink="">
      <xdr:nvSpPr>
        <xdr:cNvPr id="203" name="n_4aveValue【橋りょう・トンネル】&#10;有形固定資産減価償却率">
          <a:extLst>
            <a:ext uri="{FF2B5EF4-FFF2-40B4-BE49-F238E27FC236}">
              <a16:creationId xmlns:a16="http://schemas.microsoft.com/office/drawing/2014/main" id="{E7CEE52D-70CB-4991-B00A-E70BA931449D}"/>
            </a:ext>
          </a:extLst>
        </xdr:cNvPr>
        <xdr:cNvSpPr txBox="1"/>
      </xdr:nvSpPr>
      <xdr:spPr>
        <a:xfrm>
          <a:off x="927735" y="10065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83820</xdr:rowOff>
    </xdr:from>
    <xdr:ext cx="405130" cy="259080"/>
    <xdr:sp macro="" textlink="">
      <xdr:nvSpPr>
        <xdr:cNvPr id="204" name="n_1mainValue【橋りょう・トンネル】&#10;有形固定資産減価償却率">
          <a:extLst>
            <a:ext uri="{FF2B5EF4-FFF2-40B4-BE49-F238E27FC236}">
              <a16:creationId xmlns:a16="http://schemas.microsoft.com/office/drawing/2014/main" id="{0D271405-A80B-4144-AD28-37EC2A5BC67F}"/>
            </a:ext>
          </a:extLst>
        </xdr:cNvPr>
        <xdr:cNvSpPr txBox="1"/>
      </xdr:nvSpPr>
      <xdr:spPr>
        <a:xfrm>
          <a:off x="3582035" y="1002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101600</xdr:rowOff>
    </xdr:from>
    <xdr:ext cx="402590" cy="259080"/>
    <xdr:sp macro="" textlink="">
      <xdr:nvSpPr>
        <xdr:cNvPr id="205" name="n_2mainValue【橋りょう・トンネル】&#10;有形固定資産減価償却率">
          <a:extLst>
            <a:ext uri="{FF2B5EF4-FFF2-40B4-BE49-F238E27FC236}">
              <a16:creationId xmlns:a16="http://schemas.microsoft.com/office/drawing/2014/main" id="{6ADD78BB-C7B5-477F-B820-83B0EADB8FAB}"/>
            </a:ext>
          </a:extLst>
        </xdr:cNvPr>
        <xdr:cNvSpPr txBox="1"/>
      </xdr:nvSpPr>
      <xdr:spPr>
        <a:xfrm>
          <a:off x="2705735" y="10045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73660</xdr:rowOff>
    </xdr:from>
    <xdr:ext cx="402590" cy="259080"/>
    <xdr:sp macro="" textlink="">
      <xdr:nvSpPr>
        <xdr:cNvPr id="206" name="n_3mainValue【橋りょう・トンネル】&#10;有形固定資産減価償却率">
          <a:extLst>
            <a:ext uri="{FF2B5EF4-FFF2-40B4-BE49-F238E27FC236}">
              <a16:creationId xmlns:a16="http://schemas.microsoft.com/office/drawing/2014/main" id="{CCB5D8F8-3C7B-4028-890B-AF9654C20F6F}"/>
            </a:ext>
          </a:extLst>
        </xdr:cNvPr>
        <xdr:cNvSpPr txBox="1"/>
      </xdr:nvSpPr>
      <xdr:spPr>
        <a:xfrm>
          <a:off x="1816735" y="1001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166370</xdr:rowOff>
    </xdr:from>
    <xdr:ext cx="402590" cy="256540"/>
    <xdr:sp macro="" textlink="">
      <xdr:nvSpPr>
        <xdr:cNvPr id="207" name="n_4mainValue【橋りょう・トンネル】&#10;有形固定資産減価償却率">
          <a:extLst>
            <a:ext uri="{FF2B5EF4-FFF2-40B4-BE49-F238E27FC236}">
              <a16:creationId xmlns:a16="http://schemas.microsoft.com/office/drawing/2014/main" id="{70295A1E-DDD5-42CB-9961-0D60106A4E54}"/>
            </a:ext>
          </a:extLst>
        </xdr:cNvPr>
        <xdr:cNvSpPr txBox="1"/>
      </xdr:nvSpPr>
      <xdr:spPr>
        <a:xfrm>
          <a:off x="927735" y="10967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20F8B19-23FC-4C7C-ACD3-578EEC0354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7E5AC06-E354-4EA6-96EA-C5EA76003204}"/>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54B555A-B7B6-4D61-B625-F4105B97649C}"/>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FC5C5C2-5A71-4D46-81CD-312ACA61A7B4}"/>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AF3F81C-EEB7-4756-BD68-6B895A4E9F2B}"/>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25B80F4-9C64-48C2-B3B5-779F0D0D4767}"/>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20D100F-1BDB-44ED-9D06-9CFBE8964AA9}"/>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A8A833B-764C-402F-89A5-F1BD047D48A5}"/>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CC026A59-A8F9-4DA2-BB68-5861EBDF17A6}"/>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E5B0CE0-8386-4987-A723-10F8C0F1F96F}"/>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BA84FB50-1E62-4434-A246-43C3B91F3A3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9" name="テキスト ボックス 218">
          <a:extLst>
            <a:ext uri="{FF2B5EF4-FFF2-40B4-BE49-F238E27FC236}">
              <a16:creationId xmlns:a16="http://schemas.microsoft.com/office/drawing/2014/main" id="{820D6463-0ECE-49F0-8D33-DBDE0D40B26F}"/>
            </a:ext>
          </a:extLst>
        </xdr:cNvPr>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5CB0173-AA9A-4C55-82EB-CDE980E435FA}"/>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21" name="テキスト ボックス 220">
          <a:extLst>
            <a:ext uri="{FF2B5EF4-FFF2-40B4-BE49-F238E27FC236}">
              <a16:creationId xmlns:a16="http://schemas.microsoft.com/office/drawing/2014/main" id="{A8494349-23BF-48C5-ACB5-DA4B5DA92468}"/>
            </a:ext>
          </a:extLst>
        </xdr:cNvPr>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62747C89-F092-4C81-B819-2C06A896518A}"/>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3090" cy="256540"/>
    <xdr:sp macro="" textlink="">
      <xdr:nvSpPr>
        <xdr:cNvPr id="223" name="テキスト ボックス 222">
          <a:extLst>
            <a:ext uri="{FF2B5EF4-FFF2-40B4-BE49-F238E27FC236}">
              <a16:creationId xmlns:a16="http://schemas.microsoft.com/office/drawing/2014/main" id="{7CED15CE-04DD-4595-959B-D215F61A2DBF}"/>
            </a:ext>
          </a:extLst>
        </xdr:cNvPr>
        <xdr:cNvSpPr txBox="1"/>
      </xdr:nvSpPr>
      <xdr:spPr>
        <a:xfrm>
          <a:off x="6008370" y="991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7D94EED1-48C9-42D1-B64E-9C2A70C5BD43}"/>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3090" cy="256540"/>
    <xdr:sp macro="" textlink="">
      <xdr:nvSpPr>
        <xdr:cNvPr id="225" name="テキスト ボックス 224">
          <a:extLst>
            <a:ext uri="{FF2B5EF4-FFF2-40B4-BE49-F238E27FC236}">
              <a16:creationId xmlns:a16="http://schemas.microsoft.com/office/drawing/2014/main" id="{15FF030E-269F-419A-9215-A7EC93685389}"/>
            </a:ext>
          </a:extLst>
        </xdr:cNvPr>
        <xdr:cNvSpPr txBox="1"/>
      </xdr:nvSpPr>
      <xdr:spPr>
        <a:xfrm>
          <a:off x="6008370" y="945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9703250-A2BA-42EA-8AAF-06575E0595D1}"/>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27" name="テキスト ボックス 226">
          <a:extLst>
            <a:ext uri="{FF2B5EF4-FFF2-40B4-BE49-F238E27FC236}">
              <a16:creationId xmlns:a16="http://schemas.microsoft.com/office/drawing/2014/main" id="{737EF83C-1288-40BD-8441-F1E548B93619}"/>
            </a:ext>
          </a:extLst>
        </xdr:cNvPr>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F2F8975-ECEB-4591-89FC-CC53B6AEE0DA}"/>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73025</xdr:rowOff>
    </xdr:from>
    <xdr:to>
      <xdr:col>54</xdr:col>
      <xdr:colOff>189865</xdr:colOff>
      <xdr:row>63</xdr:row>
      <xdr:rowOff>165100</xdr:rowOff>
    </xdr:to>
    <xdr:cxnSp macro="">
      <xdr:nvCxnSpPr>
        <xdr:cNvPr id="229" name="直線コネクタ 228">
          <a:extLst>
            <a:ext uri="{FF2B5EF4-FFF2-40B4-BE49-F238E27FC236}">
              <a16:creationId xmlns:a16="http://schemas.microsoft.com/office/drawing/2014/main" id="{518267CC-317E-4526-916C-AC4EB0BB82A9}"/>
            </a:ext>
          </a:extLst>
        </xdr:cNvPr>
        <xdr:cNvCxnSpPr/>
      </xdr:nvCxnSpPr>
      <xdr:spPr>
        <a:xfrm flipV="1">
          <a:off x="10476865" y="967422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168910</xdr:rowOff>
    </xdr:from>
    <xdr:ext cx="469900" cy="256540"/>
    <xdr:sp macro="" textlink="">
      <xdr:nvSpPr>
        <xdr:cNvPr id="230" name="【橋りょう・トンネル】&#10;一人当たり有形固定資産（償却資産）額最小値テキスト">
          <a:extLst>
            <a:ext uri="{FF2B5EF4-FFF2-40B4-BE49-F238E27FC236}">
              <a16:creationId xmlns:a16="http://schemas.microsoft.com/office/drawing/2014/main" id="{4AB681D4-CF01-4F5F-8E5A-9991F4675402}"/>
            </a:ext>
          </a:extLst>
        </xdr:cNvPr>
        <xdr:cNvSpPr txBox="1"/>
      </xdr:nvSpPr>
      <xdr:spPr>
        <a:xfrm>
          <a:off x="10515600" y="10970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165100</xdr:rowOff>
    </xdr:from>
    <xdr:to>
      <xdr:col>55</xdr:col>
      <xdr:colOff>88900</xdr:colOff>
      <xdr:row>63</xdr:row>
      <xdr:rowOff>165100</xdr:rowOff>
    </xdr:to>
    <xdr:cxnSp macro="">
      <xdr:nvCxnSpPr>
        <xdr:cNvPr id="231" name="直線コネクタ 230">
          <a:extLst>
            <a:ext uri="{FF2B5EF4-FFF2-40B4-BE49-F238E27FC236}">
              <a16:creationId xmlns:a16="http://schemas.microsoft.com/office/drawing/2014/main" id="{ED603107-9873-4CAB-944C-6F1E9C030F0D}"/>
            </a:ext>
          </a:extLst>
        </xdr:cNvPr>
        <xdr:cNvCxnSpPr/>
      </xdr:nvCxnSpPr>
      <xdr:spPr>
        <a:xfrm>
          <a:off x="10388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19685</xdr:rowOff>
    </xdr:from>
    <xdr:ext cx="598805" cy="256540"/>
    <xdr:sp macro="" textlink="">
      <xdr:nvSpPr>
        <xdr:cNvPr id="232" name="【橋りょう・トンネル】&#10;一人当たり有形固定資産（償却資産）額最大値テキスト">
          <a:extLst>
            <a:ext uri="{FF2B5EF4-FFF2-40B4-BE49-F238E27FC236}">
              <a16:creationId xmlns:a16="http://schemas.microsoft.com/office/drawing/2014/main" id="{9407A2C0-1745-456F-80A5-DD286D4BA695}"/>
            </a:ext>
          </a:extLst>
        </xdr:cNvPr>
        <xdr:cNvSpPr txBox="1"/>
      </xdr:nvSpPr>
      <xdr:spPr>
        <a:xfrm>
          <a:off x="10515600" y="94494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73025</xdr:rowOff>
    </xdr:from>
    <xdr:to>
      <xdr:col>55</xdr:col>
      <xdr:colOff>88900</xdr:colOff>
      <xdr:row>56</xdr:row>
      <xdr:rowOff>73025</xdr:rowOff>
    </xdr:to>
    <xdr:cxnSp macro="">
      <xdr:nvCxnSpPr>
        <xdr:cNvPr id="233" name="直線コネクタ 232">
          <a:extLst>
            <a:ext uri="{FF2B5EF4-FFF2-40B4-BE49-F238E27FC236}">
              <a16:creationId xmlns:a16="http://schemas.microsoft.com/office/drawing/2014/main" id="{5B16B4E0-D5F8-4CF8-9692-666FDE269555}"/>
            </a:ext>
          </a:extLst>
        </xdr:cNvPr>
        <xdr:cNvCxnSpPr/>
      </xdr:nvCxnSpPr>
      <xdr:spPr>
        <a:xfrm>
          <a:off x="10388600" y="967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19050</xdr:rowOff>
    </xdr:from>
    <xdr:ext cx="598805" cy="256540"/>
    <xdr:sp macro="" textlink="">
      <xdr:nvSpPr>
        <xdr:cNvPr id="234" name="【橋りょう・トンネル】&#10;一人当たり有形固定資産（償却資産）額平均値テキスト">
          <a:extLst>
            <a:ext uri="{FF2B5EF4-FFF2-40B4-BE49-F238E27FC236}">
              <a16:creationId xmlns:a16="http://schemas.microsoft.com/office/drawing/2014/main" id="{1403FE93-5B6E-4466-910B-1795DAECB7BB}"/>
            </a:ext>
          </a:extLst>
        </xdr:cNvPr>
        <xdr:cNvSpPr txBox="1"/>
      </xdr:nvSpPr>
      <xdr:spPr>
        <a:xfrm>
          <a:off x="10515600" y="104775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35" name="フローチャート: 判断 234">
          <a:extLst>
            <a:ext uri="{FF2B5EF4-FFF2-40B4-BE49-F238E27FC236}">
              <a16:creationId xmlns:a16="http://schemas.microsoft.com/office/drawing/2014/main" id="{EBE25F4B-36DA-4E55-B4A4-3C185B62DEEB}"/>
            </a:ext>
          </a:extLst>
        </xdr:cNvPr>
        <xdr:cNvSpPr/>
      </xdr:nvSpPr>
      <xdr:spPr>
        <a:xfrm>
          <a:off x="10426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29210</xdr:rowOff>
    </xdr:from>
    <xdr:to>
      <xdr:col>50</xdr:col>
      <xdr:colOff>165100</xdr:colOff>
      <xdr:row>61</xdr:row>
      <xdr:rowOff>130175</xdr:rowOff>
    </xdr:to>
    <xdr:sp macro="" textlink="">
      <xdr:nvSpPr>
        <xdr:cNvPr id="236" name="フローチャート: 判断 235">
          <a:extLst>
            <a:ext uri="{FF2B5EF4-FFF2-40B4-BE49-F238E27FC236}">
              <a16:creationId xmlns:a16="http://schemas.microsoft.com/office/drawing/2014/main" id="{4CAF11CC-3DB6-4BF9-8C9B-A518F4D66DEA}"/>
            </a:ext>
          </a:extLst>
        </xdr:cNvPr>
        <xdr:cNvSpPr/>
      </xdr:nvSpPr>
      <xdr:spPr>
        <a:xfrm>
          <a:off x="95885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38735</xdr:rowOff>
    </xdr:from>
    <xdr:to>
      <xdr:col>46</xdr:col>
      <xdr:colOff>38100</xdr:colOff>
      <xdr:row>61</xdr:row>
      <xdr:rowOff>140335</xdr:rowOff>
    </xdr:to>
    <xdr:sp macro="" textlink="">
      <xdr:nvSpPr>
        <xdr:cNvPr id="237" name="フローチャート: 判断 236">
          <a:extLst>
            <a:ext uri="{FF2B5EF4-FFF2-40B4-BE49-F238E27FC236}">
              <a16:creationId xmlns:a16="http://schemas.microsoft.com/office/drawing/2014/main" id="{4AADC5CB-782F-4BE5-89CC-4BCECE83144C}"/>
            </a:ext>
          </a:extLst>
        </xdr:cNvPr>
        <xdr:cNvSpPr/>
      </xdr:nvSpPr>
      <xdr:spPr>
        <a:xfrm>
          <a:off x="8699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164465</xdr:rowOff>
    </xdr:to>
    <xdr:sp macro="" textlink="">
      <xdr:nvSpPr>
        <xdr:cNvPr id="238" name="フローチャート: 判断 237">
          <a:extLst>
            <a:ext uri="{FF2B5EF4-FFF2-40B4-BE49-F238E27FC236}">
              <a16:creationId xmlns:a16="http://schemas.microsoft.com/office/drawing/2014/main" id="{E133592B-1DD8-4A33-94AA-AEC4C1D81A89}"/>
            </a:ext>
          </a:extLst>
        </xdr:cNvPr>
        <xdr:cNvSpPr/>
      </xdr:nvSpPr>
      <xdr:spPr>
        <a:xfrm>
          <a:off x="7810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99060</xdr:rowOff>
    </xdr:from>
    <xdr:to>
      <xdr:col>36</xdr:col>
      <xdr:colOff>165100</xdr:colOff>
      <xdr:row>62</xdr:row>
      <xdr:rowOff>29210</xdr:rowOff>
    </xdr:to>
    <xdr:sp macro="" textlink="">
      <xdr:nvSpPr>
        <xdr:cNvPr id="239" name="フローチャート: 判断 238">
          <a:extLst>
            <a:ext uri="{FF2B5EF4-FFF2-40B4-BE49-F238E27FC236}">
              <a16:creationId xmlns:a16="http://schemas.microsoft.com/office/drawing/2014/main" id="{5B068EAB-C87C-4310-84ED-7F64BE1E604E}"/>
            </a:ext>
          </a:extLst>
        </xdr:cNvPr>
        <xdr:cNvSpPr/>
      </xdr:nvSpPr>
      <xdr:spPr>
        <a:xfrm>
          <a:off x="6921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0" name="テキスト ボックス 239">
          <a:extLst>
            <a:ext uri="{FF2B5EF4-FFF2-40B4-BE49-F238E27FC236}">
              <a16:creationId xmlns:a16="http://schemas.microsoft.com/office/drawing/2014/main" id="{583E338A-1B6D-4FE6-99B5-ABAA0AF36C46}"/>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899A89F9-E397-45FA-9F74-2E49723A7E45}"/>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D879E758-F010-44FA-8EFB-2711D8195C9D}"/>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37875DA9-B7F5-43BE-B789-B97C2ED81185}"/>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1448E1EF-094B-44F3-9411-DA424FBB9E23}"/>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99695</xdr:rowOff>
    </xdr:from>
    <xdr:to>
      <xdr:col>55</xdr:col>
      <xdr:colOff>50800</xdr:colOff>
      <xdr:row>61</xdr:row>
      <xdr:rowOff>29845</xdr:rowOff>
    </xdr:to>
    <xdr:sp macro="" textlink="">
      <xdr:nvSpPr>
        <xdr:cNvPr id="245" name="楕円 244">
          <a:extLst>
            <a:ext uri="{FF2B5EF4-FFF2-40B4-BE49-F238E27FC236}">
              <a16:creationId xmlns:a16="http://schemas.microsoft.com/office/drawing/2014/main" id="{EFEE68BA-C6EF-4F0B-9C70-5086889DEBD7}"/>
            </a:ext>
          </a:extLst>
        </xdr:cNvPr>
        <xdr:cNvSpPr/>
      </xdr:nvSpPr>
      <xdr:spPr>
        <a:xfrm>
          <a:off x="10426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122555</xdr:rowOff>
    </xdr:from>
    <xdr:ext cx="598805" cy="256540"/>
    <xdr:sp macro="" textlink="">
      <xdr:nvSpPr>
        <xdr:cNvPr id="246" name="【橋りょう・トンネル】&#10;一人当たり有形固定資産（償却資産）額該当値テキスト">
          <a:extLst>
            <a:ext uri="{FF2B5EF4-FFF2-40B4-BE49-F238E27FC236}">
              <a16:creationId xmlns:a16="http://schemas.microsoft.com/office/drawing/2014/main" id="{A36C9139-3825-4754-B17F-83C97E829190}"/>
            </a:ext>
          </a:extLst>
        </xdr:cNvPr>
        <xdr:cNvSpPr txBox="1"/>
      </xdr:nvSpPr>
      <xdr:spPr>
        <a:xfrm>
          <a:off x="10515600" y="102381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111760</xdr:rowOff>
    </xdr:from>
    <xdr:to>
      <xdr:col>50</xdr:col>
      <xdr:colOff>165100</xdr:colOff>
      <xdr:row>61</xdr:row>
      <xdr:rowOff>41910</xdr:rowOff>
    </xdr:to>
    <xdr:sp macro="" textlink="">
      <xdr:nvSpPr>
        <xdr:cNvPr id="247" name="楕円 246">
          <a:extLst>
            <a:ext uri="{FF2B5EF4-FFF2-40B4-BE49-F238E27FC236}">
              <a16:creationId xmlns:a16="http://schemas.microsoft.com/office/drawing/2014/main" id="{4FF7FA9A-6B2C-423A-BC0C-DAE8D2BAE8A5}"/>
            </a:ext>
          </a:extLst>
        </xdr:cNvPr>
        <xdr:cNvSpPr/>
      </xdr:nvSpPr>
      <xdr:spPr>
        <a:xfrm>
          <a:off x="9588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150495</xdr:rowOff>
    </xdr:from>
    <xdr:to>
      <xdr:col>55</xdr:col>
      <xdr:colOff>0</xdr:colOff>
      <xdr:row>60</xdr:row>
      <xdr:rowOff>162560</xdr:rowOff>
    </xdr:to>
    <xdr:cxnSp macro="">
      <xdr:nvCxnSpPr>
        <xdr:cNvPr id="248" name="直線コネクタ 247">
          <a:extLst>
            <a:ext uri="{FF2B5EF4-FFF2-40B4-BE49-F238E27FC236}">
              <a16:creationId xmlns:a16="http://schemas.microsoft.com/office/drawing/2014/main" id="{6DDB353A-41B7-4151-9E8C-6328D272F80A}"/>
            </a:ext>
          </a:extLst>
        </xdr:cNvPr>
        <xdr:cNvCxnSpPr/>
      </xdr:nvCxnSpPr>
      <xdr:spPr>
        <a:xfrm flipV="1">
          <a:off x="9639300" y="104374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111125</xdr:rowOff>
    </xdr:from>
    <xdr:to>
      <xdr:col>46</xdr:col>
      <xdr:colOff>38100</xdr:colOff>
      <xdr:row>61</xdr:row>
      <xdr:rowOff>41275</xdr:rowOff>
    </xdr:to>
    <xdr:sp macro="" textlink="">
      <xdr:nvSpPr>
        <xdr:cNvPr id="249" name="楕円 248">
          <a:extLst>
            <a:ext uri="{FF2B5EF4-FFF2-40B4-BE49-F238E27FC236}">
              <a16:creationId xmlns:a16="http://schemas.microsoft.com/office/drawing/2014/main" id="{E3EA5F3B-1A54-46B1-8A82-1BDF89E183BA}"/>
            </a:ext>
          </a:extLst>
        </xdr:cNvPr>
        <xdr:cNvSpPr/>
      </xdr:nvSpPr>
      <xdr:spPr>
        <a:xfrm>
          <a:off x="8699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161925</xdr:rowOff>
    </xdr:from>
    <xdr:to>
      <xdr:col>50</xdr:col>
      <xdr:colOff>114300</xdr:colOff>
      <xdr:row>60</xdr:row>
      <xdr:rowOff>162560</xdr:rowOff>
    </xdr:to>
    <xdr:cxnSp macro="">
      <xdr:nvCxnSpPr>
        <xdr:cNvPr id="250" name="直線コネクタ 249">
          <a:extLst>
            <a:ext uri="{FF2B5EF4-FFF2-40B4-BE49-F238E27FC236}">
              <a16:creationId xmlns:a16="http://schemas.microsoft.com/office/drawing/2014/main" id="{16CA85CA-4ED7-4E72-BC3E-158AD4451710}"/>
            </a:ext>
          </a:extLst>
        </xdr:cNvPr>
        <xdr:cNvCxnSpPr/>
      </xdr:nvCxnSpPr>
      <xdr:spPr>
        <a:xfrm>
          <a:off x="8750300" y="10448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119380</xdr:rowOff>
    </xdr:from>
    <xdr:to>
      <xdr:col>41</xdr:col>
      <xdr:colOff>101600</xdr:colOff>
      <xdr:row>61</xdr:row>
      <xdr:rowOff>49530</xdr:rowOff>
    </xdr:to>
    <xdr:sp macro="" textlink="">
      <xdr:nvSpPr>
        <xdr:cNvPr id="251" name="楕円 250">
          <a:extLst>
            <a:ext uri="{FF2B5EF4-FFF2-40B4-BE49-F238E27FC236}">
              <a16:creationId xmlns:a16="http://schemas.microsoft.com/office/drawing/2014/main" id="{833DCD02-48BE-465D-BE95-9A15E407D631}"/>
            </a:ext>
          </a:extLst>
        </xdr:cNvPr>
        <xdr:cNvSpPr/>
      </xdr:nvSpPr>
      <xdr:spPr>
        <a:xfrm>
          <a:off x="78105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161925</xdr:rowOff>
    </xdr:from>
    <xdr:to>
      <xdr:col>45</xdr:col>
      <xdr:colOff>177800</xdr:colOff>
      <xdr:row>60</xdr:row>
      <xdr:rowOff>170180</xdr:rowOff>
    </xdr:to>
    <xdr:cxnSp macro="">
      <xdr:nvCxnSpPr>
        <xdr:cNvPr id="252" name="直線コネクタ 251">
          <a:extLst>
            <a:ext uri="{FF2B5EF4-FFF2-40B4-BE49-F238E27FC236}">
              <a16:creationId xmlns:a16="http://schemas.microsoft.com/office/drawing/2014/main" id="{F0EC9FD3-0D10-4F87-A4AA-2F5641239877}"/>
            </a:ext>
          </a:extLst>
        </xdr:cNvPr>
        <xdr:cNvCxnSpPr/>
      </xdr:nvCxnSpPr>
      <xdr:spPr>
        <a:xfrm flipV="1">
          <a:off x="7861300" y="10448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23495</xdr:rowOff>
    </xdr:from>
    <xdr:to>
      <xdr:col>36</xdr:col>
      <xdr:colOff>165100</xdr:colOff>
      <xdr:row>62</xdr:row>
      <xdr:rowOff>125095</xdr:rowOff>
    </xdr:to>
    <xdr:sp macro="" textlink="">
      <xdr:nvSpPr>
        <xdr:cNvPr id="253" name="楕円 252">
          <a:extLst>
            <a:ext uri="{FF2B5EF4-FFF2-40B4-BE49-F238E27FC236}">
              <a16:creationId xmlns:a16="http://schemas.microsoft.com/office/drawing/2014/main" id="{B3DE68C3-D8A8-444C-8EE4-A3C0E7F39328}"/>
            </a:ext>
          </a:extLst>
        </xdr:cNvPr>
        <xdr:cNvSpPr/>
      </xdr:nvSpPr>
      <xdr:spPr>
        <a:xfrm>
          <a:off x="6921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170180</xdr:rowOff>
    </xdr:from>
    <xdr:to>
      <xdr:col>41</xdr:col>
      <xdr:colOff>50800</xdr:colOff>
      <xdr:row>62</xdr:row>
      <xdr:rowOff>74930</xdr:rowOff>
    </xdr:to>
    <xdr:cxnSp macro="">
      <xdr:nvCxnSpPr>
        <xdr:cNvPr id="254" name="直線コネクタ 253">
          <a:extLst>
            <a:ext uri="{FF2B5EF4-FFF2-40B4-BE49-F238E27FC236}">
              <a16:creationId xmlns:a16="http://schemas.microsoft.com/office/drawing/2014/main" id="{52D94E32-9DC1-4EBB-8957-358FB5C72149}"/>
            </a:ext>
          </a:extLst>
        </xdr:cNvPr>
        <xdr:cNvCxnSpPr/>
      </xdr:nvCxnSpPr>
      <xdr:spPr>
        <a:xfrm flipV="1">
          <a:off x="6972300" y="10457180"/>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121285</xdr:rowOff>
    </xdr:from>
    <xdr:ext cx="596265" cy="256540"/>
    <xdr:sp macro="" textlink="">
      <xdr:nvSpPr>
        <xdr:cNvPr id="255" name="n_1aveValue【橋りょう・トンネル】&#10;一人当たり有形固定資産（償却資産）額">
          <a:extLst>
            <a:ext uri="{FF2B5EF4-FFF2-40B4-BE49-F238E27FC236}">
              <a16:creationId xmlns:a16="http://schemas.microsoft.com/office/drawing/2014/main" id="{9CCDCE6D-90F1-4E7C-94D9-11854F841A50}"/>
            </a:ext>
          </a:extLst>
        </xdr:cNvPr>
        <xdr:cNvSpPr txBox="1"/>
      </xdr:nvSpPr>
      <xdr:spPr>
        <a:xfrm>
          <a:off x="9326880" y="10579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132080</xdr:rowOff>
    </xdr:from>
    <xdr:ext cx="596265" cy="256540"/>
    <xdr:sp macro="" textlink="">
      <xdr:nvSpPr>
        <xdr:cNvPr id="256" name="n_2aveValue【橋りょう・トンネル】&#10;一人当たり有形固定資産（償却資産）額">
          <a:extLst>
            <a:ext uri="{FF2B5EF4-FFF2-40B4-BE49-F238E27FC236}">
              <a16:creationId xmlns:a16="http://schemas.microsoft.com/office/drawing/2014/main" id="{BDFF3740-C6F7-4CFF-9B0F-ECD5B2293452}"/>
            </a:ext>
          </a:extLst>
        </xdr:cNvPr>
        <xdr:cNvSpPr txBox="1"/>
      </xdr:nvSpPr>
      <xdr:spPr>
        <a:xfrm>
          <a:off x="8450580" y="105905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155575</xdr:rowOff>
    </xdr:from>
    <xdr:ext cx="596265" cy="256540"/>
    <xdr:sp macro="" textlink="">
      <xdr:nvSpPr>
        <xdr:cNvPr id="257" name="n_3aveValue【橋りょう・トンネル】&#10;一人当たり有形固定資産（償却資産）額">
          <a:extLst>
            <a:ext uri="{FF2B5EF4-FFF2-40B4-BE49-F238E27FC236}">
              <a16:creationId xmlns:a16="http://schemas.microsoft.com/office/drawing/2014/main" id="{0CBEBA4F-AEE9-468E-A722-03384DEF3D75}"/>
            </a:ext>
          </a:extLst>
        </xdr:cNvPr>
        <xdr:cNvSpPr txBox="1"/>
      </xdr:nvSpPr>
      <xdr:spPr>
        <a:xfrm>
          <a:off x="7561580" y="106140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45720</xdr:rowOff>
    </xdr:from>
    <xdr:ext cx="596265" cy="259080"/>
    <xdr:sp macro="" textlink="">
      <xdr:nvSpPr>
        <xdr:cNvPr id="258" name="n_4aveValue【橋りょう・トンネル】&#10;一人当たり有形固定資産（償却資産）額">
          <a:extLst>
            <a:ext uri="{FF2B5EF4-FFF2-40B4-BE49-F238E27FC236}">
              <a16:creationId xmlns:a16="http://schemas.microsoft.com/office/drawing/2014/main" id="{FFE5CB53-AE37-4E1E-8BE0-9C702FC0A37C}"/>
            </a:ext>
          </a:extLst>
        </xdr:cNvPr>
        <xdr:cNvSpPr txBox="1"/>
      </xdr:nvSpPr>
      <xdr:spPr>
        <a:xfrm>
          <a:off x="6672580" y="10332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58420</xdr:rowOff>
    </xdr:from>
    <xdr:ext cx="596265" cy="259080"/>
    <xdr:sp macro="" textlink="">
      <xdr:nvSpPr>
        <xdr:cNvPr id="259" name="n_1mainValue【橋りょう・トンネル】&#10;一人当たり有形固定資産（償却資産）額">
          <a:extLst>
            <a:ext uri="{FF2B5EF4-FFF2-40B4-BE49-F238E27FC236}">
              <a16:creationId xmlns:a16="http://schemas.microsoft.com/office/drawing/2014/main" id="{4BAB5F0E-765D-4E65-BEE5-EC069DE05FDF}"/>
            </a:ext>
          </a:extLst>
        </xdr:cNvPr>
        <xdr:cNvSpPr txBox="1"/>
      </xdr:nvSpPr>
      <xdr:spPr>
        <a:xfrm>
          <a:off x="9326880" y="10173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57785</xdr:rowOff>
    </xdr:from>
    <xdr:ext cx="596265" cy="259080"/>
    <xdr:sp macro="" textlink="">
      <xdr:nvSpPr>
        <xdr:cNvPr id="260" name="n_2mainValue【橋りょう・トンネル】&#10;一人当たり有形固定資産（償却資産）額">
          <a:extLst>
            <a:ext uri="{FF2B5EF4-FFF2-40B4-BE49-F238E27FC236}">
              <a16:creationId xmlns:a16="http://schemas.microsoft.com/office/drawing/2014/main" id="{E88C77D3-3FA7-482A-8C1E-17434F0A4EA3}"/>
            </a:ext>
          </a:extLst>
        </xdr:cNvPr>
        <xdr:cNvSpPr txBox="1"/>
      </xdr:nvSpPr>
      <xdr:spPr>
        <a:xfrm>
          <a:off x="8450580" y="101733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66040</xdr:rowOff>
    </xdr:from>
    <xdr:ext cx="596265" cy="256540"/>
    <xdr:sp macro="" textlink="">
      <xdr:nvSpPr>
        <xdr:cNvPr id="261" name="n_3mainValue【橋りょう・トンネル】&#10;一人当たり有形固定資産（償却資産）額">
          <a:extLst>
            <a:ext uri="{FF2B5EF4-FFF2-40B4-BE49-F238E27FC236}">
              <a16:creationId xmlns:a16="http://schemas.microsoft.com/office/drawing/2014/main" id="{2E7D4F6E-93A4-41A6-A87F-4239E5D58447}"/>
            </a:ext>
          </a:extLst>
        </xdr:cNvPr>
        <xdr:cNvSpPr txBox="1"/>
      </xdr:nvSpPr>
      <xdr:spPr>
        <a:xfrm>
          <a:off x="7561580" y="101815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225,429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116205</xdr:rowOff>
    </xdr:from>
    <xdr:ext cx="596265" cy="259080"/>
    <xdr:sp macro="" textlink="">
      <xdr:nvSpPr>
        <xdr:cNvPr id="262" name="n_4mainValue【橋りょう・トンネル】&#10;一人当たり有形固定資産（償却資産）額">
          <a:extLst>
            <a:ext uri="{FF2B5EF4-FFF2-40B4-BE49-F238E27FC236}">
              <a16:creationId xmlns:a16="http://schemas.microsoft.com/office/drawing/2014/main" id="{E188AA5E-C62A-4938-AB39-8A63A7770863}"/>
            </a:ext>
          </a:extLst>
        </xdr:cNvPr>
        <xdr:cNvSpPr txBox="1"/>
      </xdr:nvSpPr>
      <xdr:spPr>
        <a:xfrm>
          <a:off x="6672580" y="107461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133F715-3C37-4F30-A60A-58A7EEB9965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E62B9AE-F6CC-4066-89A1-E0EE371B4348}"/>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1F74EFF-0668-4479-A3C8-5A9CBDC45798}"/>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74A0A56-8F37-4790-930C-B383681B4F1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530399F-A0CB-461A-B820-DF07D02CA13C}"/>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C5181E6-F866-4195-BD39-728BAD7842FD}"/>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6CE9516-78E0-4282-92C7-BCF3751C33CB}"/>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AF29599-D509-45FC-9572-FFDBCEC9BEA9}"/>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1" name="テキスト ボックス 270">
          <a:extLst>
            <a:ext uri="{FF2B5EF4-FFF2-40B4-BE49-F238E27FC236}">
              <a16:creationId xmlns:a16="http://schemas.microsoft.com/office/drawing/2014/main" id="{FEF706B9-AC7C-4190-ADB9-D9DD6BE742A8}"/>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19EDF0C-36A9-429C-BC8F-1A2DA6F4ABE4}"/>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3" name="テキスト ボックス 272">
          <a:extLst>
            <a:ext uri="{FF2B5EF4-FFF2-40B4-BE49-F238E27FC236}">
              <a16:creationId xmlns:a16="http://schemas.microsoft.com/office/drawing/2014/main" id="{2A82BD21-5025-4A93-B453-0F96F49312D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B55B613-BA04-401E-B43E-70A024DC7339}"/>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5" name="テキスト ボックス 274">
          <a:extLst>
            <a:ext uri="{FF2B5EF4-FFF2-40B4-BE49-F238E27FC236}">
              <a16:creationId xmlns:a16="http://schemas.microsoft.com/office/drawing/2014/main" id="{45EA03B7-B8A6-46E0-8D4D-FFC00396A475}"/>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D6D5795-E714-4B0A-8793-746A8AEB3CC5}"/>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a:extLst>
            <a:ext uri="{FF2B5EF4-FFF2-40B4-BE49-F238E27FC236}">
              <a16:creationId xmlns:a16="http://schemas.microsoft.com/office/drawing/2014/main" id="{5D2AC08A-A33E-408B-A154-0D8EE5E3F18C}"/>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3F674FAE-C542-4BB1-A974-59C12FAED88C}"/>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a:extLst>
            <a:ext uri="{FF2B5EF4-FFF2-40B4-BE49-F238E27FC236}">
              <a16:creationId xmlns:a16="http://schemas.microsoft.com/office/drawing/2014/main" id="{BAE9868F-CD9D-4FD2-9478-5513BB6CBEFF}"/>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CC25F997-0B6D-41DA-BD5E-A97F8DEAD72F}"/>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1" name="テキスト ボックス 280">
          <a:extLst>
            <a:ext uri="{FF2B5EF4-FFF2-40B4-BE49-F238E27FC236}">
              <a16:creationId xmlns:a16="http://schemas.microsoft.com/office/drawing/2014/main" id="{D4DFA4E1-B1E5-40CC-AE22-A6D849BE0844}"/>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64DF0CA6-B698-4F64-91C2-208F9972C4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a:extLst>
            <a:ext uri="{FF2B5EF4-FFF2-40B4-BE49-F238E27FC236}">
              <a16:creationId xmlns:a16="http://schemas.microsoft.com/office/drawing/2014/main" id="{3B8D13C9-C557-4C3A-BFC6-0FC3E0B84D71}"/>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DF4539C-18B4-48F9-9607-A33FC56A4374}"/>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5" name="テキスト ボックス 284">
          <a:extLst>
            <a:ext uri="{FF2B5EF4-FFF2-40B4-BE49-F238E27FC236}">
              <a16:creationId xmlns:a16="http://schemas.microsoft.com/office/drawing/2014/main" id="{199E9537-F904-43E0-BF53-94CBEA6E18FA}"/>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736B05C-7E62-44FC-8A07-74B9F76311EE}"/>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6350</xdr:rowOff>
    </xdr:from>
    <xdr:to>
      <xdr:col>24</xdr:col>
      <xdr:colOff>62865</xdr:colOff>
      <xdr:row>86</xdr:row>
      <xdr:rowOff>106680</xdr:rowOff>
    </xdr:to>
    <xdr:cxnSp macro="">
      <xdr:nvCxnSpPr>
        <xdr:cNvPr id="287" name="直線コネクタ 286">
          <a:extLst>
            <a:ext uri="{FF2B5EF4-FFF2-40B4-BE49-F238E27FC236}">
              <a16:creationId xmlns:a16="http://schemas.microsoft.com/office/drawing/2014/main" id="{9AE71389-E9E3-4994-ADB1-0486A528CE5C}"/>
            </a:ext>
          </a:extLst>
        </xdr:cNvPr>
        <xdr:cNvCxnSpPr/>
      </xdr:nvCxnSpPr>
      <xdr:spPr>
        <a:xfrm flipV="1">
          <a:off x="4634865" y="13550900"/>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110490</xdr:rowOff>
    </xdr:from>
    <xdr:ext cx="405130" cy="256540"/>
    <xdr:sp macro="" textlink="">
      <xdr:nvSpPr>
        <xdr:cNvPr id="288" name="【公営住宅】&#10;有形固定資産減価償却率最小値テキスト">
          <a:extLst>
            <a:ext uri="{FF2B5EF4-FFF2-40B4-BE49-F238E27FC236}">
              <a16:creationId xmlns:a16="http://schemas.microsoft.com/office/drawing/2014/main" id="{4DB6B69E-08CF-4ECE-842F-C87DE4AE2411}"/>
            </a:ext>
          </a:extLst>
        </xdr:cNvPr>
        <xdr:cNvSpPr txBox="1"/>
      </xdr:nvSpPr>
      <xdr:spPr>
        <a:xfrm>
          <a:off x="4673600" y="14855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9" name="直線コネクタ 288">
          <a:extLst>
            <a:ext uri="{FF2B5EF4-FFF2-40B4-BE49-F238E27FC236}">
              <a16:creationId xmlns:a16="http://schemas.microsoft.com/office/drawing/2014/main" id="{1B1F03FA-6AE7-4897-BE3D-65A772DEC9FF}"/>
            </a:ext>
          </a:extLst>
        </xdr:cNvPr>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123825</xdr:rowOff>
    </xdr:from>
    <xdr:ext cx="405130" cy="256540"/>
    <xdr:sp macro="" textlink="">
      <xdr:nvSpPr>
        <xdr:cNvPr id="290" name="【公営住宅】&#10;有形固定資産減価償却率最大値テキスト">
          <a:extLst>
            <a:ext uri="{FF2B5EF4-FFF2-40B4-BE49-F238E27FC236}">
              <a16:creationId xmlns:a16="http://schemas.microsoft.com/office/drawing/2014/main" id="{BC9014CC-F005-4CE2-9A84-E718327461D1}"/>
            </a:ext>
          </a:extLst>
        </xdr:cNvPr>
        <xdr:cNvSpPr txBox="1"/>
      </xdr:nvSpPr>
      <xdr:spPr>
        <a:xfrm>
          <a:off x="4673600" y="13325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6350</xdr:rowOff>
    </xdr:from>
    <xdr:to>
      <xdr:col>24</xdr:col>
      <xdr:colOff>152400</xdr:colOff>
      <xdr:row>79</xdr:row>
      <xdr:rowOff>6350</xdr:rowOff>
    </xdr:to>
    <xdr:cxnSp macro="">
      <xdr:nvCxnSpPr>
        <xdr:cNvPr id="291" name="直線コネクタ 290">
          <a:extLst>
            <a:ext uri="{FF2B5EF4-FFF2-40B4-BE49-F238E27FC236}">
              <a16:creationId xmlns:a16="http://schemas.microsoft.com/office/drawing/2014/main" id="{36CD4738-846A-44F1-A61E-7BF314730DEA}"/>
            </a:ext>
          </a:extLst>
        </xdr:cNvPr>
        <xdr:cNvCxnSpPr/>
      </xdr:nvCxnSpPr>
      <xdr:spPr>
        <a:xfrm>
          <a:off x="4546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106680</xdr:rowOff>
    </xdr:from>
    <xdr:ext cx="405130" cy="259080"/>
    <xdr:sp macro="" textlink="">
      <xdr:nvSpPr>
        <xdr:cNvPr id="292" name="【公営住宅】&#10;有形固定資産減価償却率平均値テキスト">
          <a:extLst>
            <a:ext uri="{FF2B5EF4-FFF2-40B4-BE49-F238E27FC236}">
              <a16:creationId xmlns:a16="http://schemas.microsoft.com/office/drawing/2014/main" id="{4AEE3A1C-E7C0-47EC-B2F8-424D3ADD1DB3}"/>
            </a:ext>
          </a:extLst>
        </xdr:cNvPr>
        <xdr:cNvSpPr txBox="1"/>
      </xdr:nvSpPr>
      <xdr:spPr>
        <a:xfrm>
          <a:off x="4673600" y="14165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3" name="フローチャート: 判断 292">
          <a:extLst>
            <a:ext uri="{FF2B5EF4-FFF2-40B4-BE49-F238E27FC236}">
              <a16:creationId xmlns:a16="http://schemas.microsoft.com/office/drawing/2014/main" id="{44089682-1E49-4E8A-B9B6-D7D7E5C1803D}"/>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133985</xdr:rowOff>
    </xdr:from>
    <xdr:to>
      <xdr:col>20</xdr:col>
      <xdr:colOff>38100</xdr:colOff>
      <xdr:row>83</xdr:row>
      <xdr:rowOff>64135</xdr:rowOff>
    </xdr:to>
    <xdr:sp macro="" textlink="">
      <xdr:nvSpPr>
        <xdr:cNvPr id="294" name="フローチャート: 判断 293">
          <a:extLst>
            <a:ext uri="{FF2B5EF4-FFF2-40B4-BE49-F238E27FC236}">
              <a16:creationId xmlns:a16="http://schemas.microsoft.com/office/drawing/2014/main" id="{266BA5B2-DC33-4313-A103-BDE3EBFB50EB}"/>
            </a:ext>
          </a:extLst>
        </xdr:cNvPr>
        <xdr:cNvSpPr/>
      </xdr:nvSpPr>
      <xdr:spPr>
        <a:xfrm>
          <a:off x="3746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5" name="フローチャート: 判断 294">
          <a:extLst>
            <a:ext uri="{FF2B5EF4-FFF2-40B4-BE49-F238E27FC236}">
              <a16:creationId xmlns:a16="http://schemas.microsoft.com/office/drawing/2014/main" id="{0E5AA258-0611-4666-9FBD-321C04BB5372}"/>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6" name="フローチャート: 判断 295">
          <a:extLst>
            <a:ext uri="{FF2B5EF4-FFF2-40B4-BE49-F238E27FC236}">
              <a16:creationId xmlns:a16="http://schemas.microsoft.com/office/drawing/2014/main" id="{C5B424EC-00E0-4063-9205-273840162657}"/>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7" name="フローチャート: 判断 296">
          <a:extLst>
            <a:ext uri="{FF2B5EF4-FFF2-40B4-BE49-F238E27FC236}">
              <a16:creationId xmlns:a16="http://schemas.microsoft.com/office/drawing/2014/main" id="{A50EF2DB-FB43-45AB-94BA-6A18FBD6184E}"/>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48BD3BCF-0134-468A-BB2A-87B22D1CFF22}"/>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FA51CB8-8E07-4863-8B19-ED861052AA4E}"/>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AB591023-D847-4C52-9CEB-E09A04DB0708}"/>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90FD6F11-C21B-4169-96C7-69EEC8E4A7DB}"/>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A466DD2A-06F8-4422-A5B9-CB9C8E57CA67}"/>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76835</xdr:rowOff>
    </xdr:from>
    <xdr:to>
      <xdr:col>24</xdr:col>
      <xdr:colOff>114300</xdr:colOff>
      <xdr:row>82</xdr:row>
      <xdr:rowOff>6985</xdr:rowOff>
    </xdr:to>
    <xdr:sp macro="" textlink="">
      <xdr:nvSpPr>
        <xdr:cNvPr id="303" name="楕円 302">
          <a:extLst>
            <a:ext uri="{FF2B5EF4-FFF2-40B4-BE49-F238E27FC236}">
              <a16:creationId xmlns:a16="http://schemas.microsoft.com/office/drawing/2014/main" id="{5A64EF34-09C4-4E43-B31F-2CB8CF9D6944}"/>
            </a:ext>
          </a:extLst>
        </xdr:cNvPr>
        <xdr:cNvSpPr/>
      </xdr:nvSpPr>
      <xdr:spPr>
        <a:xfrm>
          <a:off x="45847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99695</xdr:rowOff>
    </xdr:from>
    <xdr:ext cx="405130" cy="256540"/>
    <xdr:sp macro="" textlink="">
      <xdr:nvSpPr>
        <xdr:cNvPr id="304" name="【公営住宅】&#10;有形固定資産減価償却率該当値テキスト">
          <a:extLst>
            <a:ext uri="{FF2B5EF4-FFF2-40B4-BE49-F238E27FC236}">
              <a16:creationId xmlns:a16="http://schemas.microsoft.com/office/drawing/2014/main" id="{88C4041C-1A06-4BF5-AA7D-A4B54099DFF6}"/>
            </a:ext>
          </a:extLst>
        </xdr:cNvPr>
        <xdr:cNvSpPr txBox="1"/>
      </xdr:nvSpPr>
      <xdr:spPr>
        <a:xfrm>
          <a:off x="4673600" y="13815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305" name="楕円 304">
          <a:extLst>
            <a:ext uri="{FF2B5EF4-FFF2-40B4-BE49-F238E27FC236}">
              <a16:creationId xmlns:a16="http://schemas.microsoft.com/office/drawing/2014/main" id="{A2618CBB-CC81-4BFA-9AF7-1EF30640BF70}"/>
            </a:ext>
          </a:extLst>
        </xdr:cNvPr>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127635</xdr:rowOff>
    </xdr:to>
    <xdr:cxnSp macro="">
      <xdr:nvCxnSpPr>
        <xdr:cNvPr id="306" name="直線コネクタ 305">
          <a:extLst>
            <a:ext uri="{FF2B5EF4-FFF2-40B4-BE49-F238E27FC236}">
              <a16:creationId xmlns:a16="http://schemas.microsoft.com/office/drawing/2014/main" id="{94D9E719-A00E-41E9-BA10-8D613645C707}"/>
            </a:ext>
          </a:extLst>
        </xdr:cNvPr>
        <xdr:cNvCxnSpPr/>
      </xdr:nvCxnSpPr>
      <xdr:spPr>
        <a:xfrm>
          <a:off x="3797300" y="1391412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114935</xdr:rowOff>
    </xdr:from>
    <xdr:to>
      <xdr:col>15</xdr:col>
      <xdr:colOff>101600</xdr:colOff>
      <xdr:row>83</xdr:row>
      <xdr:rowOff>45085</xdr:rowOff>
    </xdr:to>
    <xdr:sp macro="" textlink="">
      <xdr:nvSpPr>
        <xdr:cNvPr id="307" name="楕円 306">
          <a:extLst>
            <a:ext uri="{FF2B5EF4-FFF2-40B4-BE49-F238E27FC236}">
              <a16:creationId xmlns:a16="http://schemas.microsoft.com/office/drawing/2014/main" id="{1BA09183-84C2-4574-8019-198FAAA58BC5}"/>
            </a:ext>
          </a:extLst>
        </xdr:cNvPr>
        <xdr:cNvSpPr/>
      </xdr:nvSpPr>
      <xdr:spPr>
        <a:xfrm>
          <a:off x="2857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82</xdr:row>
      <xdr:rowOff>166370</xdr:rowOff>
    </xdr:to>
    <xdr:cxnSp macro="">
      <xdr:nvCxnSpPr>
        <xdr:cNvPr id="308" name="直線コネクタ 307">
          <a:extLst>
            <a:ext uri="{FF2B5EF4-FFF2-40B4-BE49-F238E27FC236}">
              <a16:creationId xmlns:a16="http://schemas.microsoft.com/office/drawing/2014/main" id="{24063237-FAA0-468E-BD02-298E9BCDF60D}"/>
            </a:ext>
          </a:extLst>
        </xdr:cNvPr>
        <xdr:cNvCxnSpPr/>
      </xdr:nvCxnSpPr>
      <xdr:spPr>
        <a:xfrm flipV="1">
          <a:off x="2908300" y="1391412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09" name="楕円 308">
          <a:extLst>
            <a:ext uri="{FF2B5EF4-FFF2-40B4-BE49-F238E27FC236}">
              <a16:creationId xmlns:a16="http://schemas.microsoft.com/office/drawing/2014/main" id="{9830DF83-6768-461F-87C4-EC4E377140F4}"/>
            </a:ext>
          </a:extLst>
        </xdr:cNvPr>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82</xdr:row>
      <xdr:rowOff>166370</xdr:rowOff>
    </xdr:to>
    <xdr:cxnSp macro="">
      <xdr:nvCxnSpPr>
        <xdr:cNvPr id="310" name="直線コネクタ 309">
          <a:extLst>
            <a:ext uri="{FF2B5EF4-FFF2-40B4-BE49-F238E27FC236}">
              <a16:creationId xmlns:a16="http://schemas.microsoft.com/office/drawing/2014/main" id="{C1532543-2BED-47AB-B68E-069758120870}"/>
            </a:ext>
          </a:extLst>
        </xdr:cNvPr>
        <xdr:cNvCxnSpPr/>
      </xdr:nvCxnSpPr>
      <xdr:spPr>
        <a:xfrm>
          <a:off x="2019300" y="141827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1" name="楕円 310">
          <a:extLst>
            <a:ext uri="{FF2B5EF4-FFF2-40B4-BE49-F238E27FC236}">
              <a16:creationId xmlns:a16="http://schemas.microsoft.com/office/drawing/2014/main" id="{5F7C0F3E-595B-4FF7-AD89-D2817D5146EC}"/>
            </a:ext>
          </a:extLst>
        </xdr:cNvPr>
        <xdr:cNvSpPr/>
      </xdr:nvSpPr>
      <xdr:spPr>
        <a:xfrm>
          <a:off x="1079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123825</xdr:rowOff>
    </xdr:to>
    <xdr:cxnSp macro="">
      <xdr:nvCxnSpPr>
        <xdr:cNvPr id="312" name="直線コネクタ 311">
          <a:extLst>
            <a:ext uri="{FF2B5EF4-FFF2-40B4-BE49-F238E27FC236}">
              <a16:creationId xmlns:a16="http://schemas.microsoft.com/office/drawing/2014/main" id="{1D0C49BD-57A0-4F6D-9845-80B1A49FC640}"/>
            </a:ext>
          </a:extLst>
        </xdr:cNvPr>
        <xdr:cNvCxnSpPr/>
      </xdr:nvCxnSpPr>
      <xdr:spPr>
        <a:xfrm>
          <a:off x="1130300" y="141065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55245</xdr:rowOff>
    </xdr:from>
    <xdr:ext cx="405130" cy="256540"/>
    <xdr:sp macro="" textlink="">
      <xdr:nvSpPr>
        <xdr:cNvPr id="313" name="n_1aveValue【公営住宅】&#10;有形固定資産減価償却率">
          <a:extLst>
            <a:ext uri="{FF2B5EF4-FFF2-40B4-BE49-F238E27FC236}">
              <a16:creationId xmlns:a16="http://schemas.microsoft.com/office/drawing/2014/main" id="{AB8CC1FD-D776-4788-B363-9847EC796133}"/>
            </a:ext>
          </a:extLst>
        </xdr:cNvPr>
        <xdr:cNvSpPr txBox="1"/>
      </xdr:nvSpPr>
      <xdr:spPr>
        <a:xfrm>
          <a:off x="3582035" y="14285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41910</xdr:rowOff>
    </xdr:from>
    <xdr:ext cx="402590" cy="256540"/>
    <xdr:sp macro="" textlink="">
      <xdr:nvSpPr>
        <xdr:cNvPr id="314" name="n_2aveValue【公営住宅】&#10;有形固定資産減価償却率">
          <a:extLst>
            <a:ext uri="{FF2B5EF4-FFF2-40B4-BE49-F238E27FC236}">
              <a16:creationId xmlns:a16="http://schemas.microsoft.com/office/drawing/2014/main" id="{EBD711CC-A315-44CA-8265-BD8E873FC260}"/>
            </a:ext>
          </a:extLst>
        </xdr:cNvPr>
        <xdr:cNvSpPr txBox="1"/>
      </xdr:nvSpPr>
      <xdr:spPr>
        <a:xfrm>
          <a:off x="2705735" y="14272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2590" cy="259080"/>
    <xdr:sp macro="" textlink="">
      <xdr:nvSpPr>
        <xdr:cNvPr id="315" name="n_3aveValue【公営住宅】&#10;有形固定資産減価償却率">
          <a:extLst>
            <a:ext uri="{FF2B5EF4-FFF2-40B4-BE49-F238E27FC236}">
              <a16:creationId xmlns:a16="http://schemas.microsoft.com/office/drawing/2014/main" id="{0B11127D-E4E5-454A-8E5C-584BF066A262}"/>
            </a:ext>
          </a:extLst>
        </xdr:cNvPr>
        <xdr:cNvSpPr txBox="1"/>
      </xdr:nvSpPr>
      <xdr:spPr>
        <a:xfrm>
          <a:off x="1816735" y="14234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158115</xdr:rowOff>
    </xdr:from>
    <xdr:ext cx="402590" cy="256540"/>
    <xdr:sp macro="" textlink="">
      <xdr:nvSpPr>
        <xdr:cNvPr id="316" name="n_4aveValue【公営住宅】&#10;有形固定資産減価償却率">
          <a:extLst>
            <a:ext uri="{FF2B5EF4-FFF2-40B4-BE49-F238E27FC236}">
              <a16:creationId xmlns:a16="http://schemas.microsoft.com/office/drawing/2014/main" id="{C925BF40-5F3E-48D4-8223-180CAF80010D}"/>
            </a:ext>
          </a:extLst>
        </xdr:cNvPr>
        <xdr:cNvSpPr txBox="1"/>
      </xdr:nvSpPr>
      <xdr:spPr>
        <a:xfrm>
          <a:off x="927735" y="14217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93980</xdr:rowOff>
    </xdr:from>
    <xdr:ext cx="405130" cy="259080"/>
    <xdr:sp macro="" textlink="">
      <xdr:nvSpPr>
        <xdr:cNvPr id="317" name="n_1mainValue【公営住宅】&#10;有形固定資産減価償却率">
          <a:extLst>
            <a:ext uri="{FF2B5EF4-FFF2-40B4-BE49-F238E27FC236}">
              <a16:creationId xmlns:a16="http://schemas.microsoft.com/office/drawing/2014/main" id="{E4297801-ADA9-4055-B12F-21B5612E3F63}"/>
            </a:ext>
          </a:extLst>
        </xdr:cNvPr>
        <xdr:cNvSpPr txBox="1"/>
      </xdr:nvSpPr>
      <xdr:spPr>
        <a:xfrm>
          <a:off x="3582035" y="1363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81</xdr:row>
      <xdr:rowOff>61595</xdr:rowOff>
    </xdr:from>
    <xdr:ext cx="402590" cy="259080"/>
    <xdr:sp macro="" textlink="">
      <xdr:nvSpPr>
        <xdr:cNvPr id="318" name="n_2mainValue【公営住宅】&#10;有形固定資産減価償却率">
          <a:extLst>
            <a:ext uri="{FF2B5EF4-FFF2-40B4-BE49-F238E27FC236}">
              <a16:creationId xmlns:a16="http://schemas.microsoft.com/office/drawing/2014/main" id="{EEC508E5-37BB-441D-8102-F28F28F8E4D0}"/>
            </a:ext>
          </a:extLst>
        </xdr:cNvPr>
        <xdr:cNvSpPr txBox="1"/>
      </xdr:nvSpPr>
      <xdr:spPr>
        <a:xfrm>
          <a:off x="2705735" y="13949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19685</xdr:rowOff>
    </xdr:from>
    <xdr:ext cx="402590" cy="256540"/>
    <xdr:sp macro="" textlink="">
      <xdr:nvSpPr>
        <xdr:cNvPr id="319" name="n_3mainValue【公営住宅】&#10;有形固定資産減価償却率">
          <a:extLst>
            <a:ext uri="{FF2B5EF4-FFF2-40B4-BE49-F238E27FC236}">
              <a16:creationId xmlns:a16="http://schemas.microsoft.com/office/drawing/2014/main" id="{D7F8CB5C-A65F-4DA6-B2F3-A23CF7C45772}"/>
            </a:ext>
          </a:extLst>
        </xdr:cNvPr>
        <xdr:cNvSpPr txBox="1"/>
      </xdr:nvSpPr>
      <xdr:spPr>
        <a:xfrm>
          <a:off x="1816735" y="139071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114935</xdr:rowOff>
    </xdr:from>
    <xdr:ext cx="402590" cy="259080"/>
    <xdr:sp macro="" textlink="">
      <xdr:nvSpPr>
        <xdr:cNvPr id="320" name="n_4mainValue【公営住宅】&#10;有形固定資産減価償却率">
          <a:extLst>
            <a:ext uri="{FF2B5EF4-FFF2-40B4-BE49-F238E27FC236}">
              <a16:creationId xmlns:a16="http://schemas.microsoft.com/office/drawing/2014/main" id="{5FC7106D-A751-4C86-8936-E24577FE0E03}"/>
            </a:ext>
          </a:extLst>
        </xdr:cNvPr>
        <xdr:cNvSpPr txBox="1"/>
      </xdr:nvSpPr>
      <xdr:spPr>
        <a:xfrm>
          <a:off x="927735" y="13830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42C6268-9C4E-4870-81C6-9373D6BB17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FDCE2B3-2814-45A1-80C0-03A20C699DE4}"/>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B468F95-7079-428F-A2A9-CB0EFD90CD5B}"/>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A9A7401-A20C-4F2C-A187-C9DFD56E87C2}"/>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A855E37-F6CE-4A3E-A8DA-2301E5FE3DDE}"/>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CE66953-6D26-4655-9AFC-9C34D1058AB6}"/>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C936976-1726-4BC3-9807-7CEA6128DE27}"/>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640BA31-5470-4722-B822-1704E894F97C}"/>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9" name="テキスト ボックス 328">
          <a:extLst>
            <a:ext uri="{FF2B5EF4-FFF2-40B4-BE49-F238E27FC236}">
              <a16:creationId xmlns:a16="http://schemas.microsoft.com/office/drawing/2014/main" id="{535D9D48-974C-470C-9AEE-D03B6048549F}"/>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C89A0FB-6408-4A20-BA69-603738F03973}"/>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200A03C4-E2B8-40DB-A192-391194C7BB04}"/>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820" cy="259080"/>
    <xdr:sp macro="" textlink="">
      <xdr:nvSpPr>
        <xdr:cNvPr id="332" name="テキスト ボックス 331">
          <a:extLst>
            <a:ext uri="{FF2B5EF4-FFF2-40B4-BE49-F238E27FC236}">
              <a16:creationId xmlns:a16="http://schemas.microsoft.com/office/drawing/2014/main" id="{94833E74-1F41-4BD1-93DF-B4731AD92B11}"/>
            </a:ext>
          </a:extLst>
        </xdr:cNvPr>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3C27296F-D363-472F-8AA1-56DE214C24CE}"/>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4" name="テキスト ボックス 333">
          <a:extLst>
            <a:ext uri="{FF2B5EF4-FFF2-40B4-BE49-F238E27FC236}">
              <a16:creationId xmlns:a16="http://schemas.microsoft.com/office/drawing/2014/main" id="{BD38FECB-2747-4A60-B71A-97CD7D3E64A1}"/>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3C7B3C37-1FE6-440E-92CB-C8212F80E868}"/>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820" cy="259080"/>
    <xdr:sp macro="" textlink="">
      <xdr:nvSpPr>
        <xdr:cNvPr id="336" name="テキスト ボックス 335">
          <a:extLst>
            <a:ext uri="{FF2B5EF4-FFF2-40B4-BE49-F238E27FC236}">
              <a16:creationId xmlns:a16="http://schemas.microsoft.com/office/drawing/2014/main" id="{90AEBC24-A8FB-4F79-8BD9-74D5E070CEAD}"/>
            </a:ext>
          </a:extLst>
        </xdr:cNvPr>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C84C142-7D22-4091-804D-A8BBDA45F2E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8" name="テキスト ボックス 337">
          <a:extLst>
            <a:ext uri="{FF2B5EF4-FFF2-40B4-BE49-F238E27FC236}">
              <a16:creationId xmlns:a16="http://schemas.microsoft.com/office/drawing/2014/main" id="{830D89E3-CCD1-4C09-B8C6-32C360B5F3D9}"/>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A0DF9262-1ED8-454E-89D2-3B0B0D427C4C}"/>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43180</xdr:rowOff>
    </xdr:from>
    <xdr:to>
      <xdr:col>54</xdr:col>
      <xdr:colOff>189865</xdr:colOff>
      <xdr:row>85</xdr:row>
      <xdr:rowOff>83820</xdr:rowOff>
    </xdr:to>
    <xdr:cxnSp macro="">
      <xdr:nvCxnSpPr>
        <xdr:cNvPr id="340" name="直線コネクタ 339">
          <a:extLst>
            <a:ext uri="{FF2B5EF4-FFF2-40B4-BE49-F238E27FC236}">
              <a16:creationId xmlns:a16="http://schemas.microsoft.com/office/drawing/2014/main" id="{25BE98D2-B8F8-4F52-9130-BDC30436495E}"/>
            </a:ext>
          </a:extLst>
        </xdr:cNvPr>
        <xdr:cNvCxnSpPr/>
      </xdr:nvCxnSpPr>
      <xdr:spPr>
        <a:xfrm flipV="1">
          <a:off x="10476865" y="13416280"/>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87630</xdr:rowOff>
    </xdr:from>
    <xdr:ext cx="469900" cy="256540"/>
    <xdr:sp macro="" textlink="">
      <xdr:nvSpPr>
        <xdr:cNvPr id="341" name="【公営住宅】&#10;一人当たり面積最小値テキスト">
          <a:extLst>
            <a:ext uri="{FF2B5EF4-FFF2-40B4-BE49-F238E27FC236}">
              <a16:creationId xmlns:a16="http://schemas.microsoft.com/office/drawing/2014/main" id="{EA6DA348-CE07-4CD2-900F-A1EFE6167104}"/>
            </a:ext>
          </a:extLst>
        </xdr:cNvPr>
        <xdr:cNvSpPr txBox="1"/>
      </xdr:nvSpPr>
      <xdr:spPr>
        <a:xfrm>
          <a:off x="10515600" y="14660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2" name="直線コネクタ 341">
          <a:extLst>
            <a:ext uri="{FF2B5EF4-FFF2-40B4-BE49-F238E27FC236}">
              <a16:creationId xmlns:a16="http://schemas.microsoft.com/office/drawing/2014/main" id="{11C2698C-24EE-44FA-86C4-EA4C4BE33901}"/>
            </a:ext>
          </a:extLst>
        </xdr:cNvPr>
        <xdr:cNvCxnSpPr/>
      </xdr:nvCxnSpPr>
      <xdr:spPr>
        <a:xfrm>
          <a:off x="10388600" y="1465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161290</xdr:rowOff>
    </xdr:from>
    <xdr:ext cx="469900" cy="259080"/>
    <xdr:sp macro="" textlink="">
      <xdr:nvSpPr>
        <xdr:cNvPr id="343" name="【公営住宅】&#10;一人当たり面積最大値テキスト">
          <a:extLst>
            <a:ext uri="{FF2B5EF4-FFF2-40B4-BE49-F238E27FC236}">
              <a16:creationId xmlns:a16="http://schemas.microsoft.com/office/drawing/2014/main" id="{88544AF4-6937-470C-B288-D41FC996A0DD}"/>
            </a:ext>
          </a:extLst>
        </xdr:cNvPr>
        <xdr:cNvSpPr txBox="1"/>
      </xdr:nvSpPr>
      <xdr:spPr>
        <a:xfrm>
          <a:off x="10515600" y="1319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43180</xdr:rowOff>
    </xdr:from>
    <xdr:to>
      <xdr:col>55</xdr:col>
      <xdr:colOff>88900</xdr:colOff>
      <xdr:row>78</xdr:row>
      <xdr:rowOff>43180</xdr:rowOff>
    </xdr:to>
    <xdr:cxnSp macro="">
      <xdr:nvCxnSpPr>
        <xdr:cNvPr id="344" name="直線コネクタ 343">
          <a:extLst>
            <a:ext uri="{FF2B5EF4-FFF2-40B4-BE49-F238E27FC236}">
              <a16:creationId xmlns:a16="http://schemas.microsoft.com/office/drawing/2014/main" id="{71A6F0A8-9CBE-4CBC-8331-284ED2F486B2}"/>
            </a:ext>
          </a:extLst>
        </xdr:cNvPr>
        <xdr:cNvCxnSpPr/>
      </xdr:nvCxnSpPr>
      <xdr:spPr>
        <a:xfrm>
          <a:off x="10388600" y="1341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74930</xdr:rowOff>
    </xdr:from>
    <xdr:ext cx="469900" cy="256540"/>
    <xdr:sp macro="" textlink="">
      <xdr:nvSpPr>
        <xdr:cNvPr id="345" name="【公営住宅】&#10;一人当たり面積平均値テキスト">
          <a:extLst>
            <a:ext uri="{FF2B5EF4-FFF2-40B4-BE49-F238E27FC236}">
              <a16:creationId xmlns:a16="http://schemas.microsoft.com/office/drawing/2014/main" id="{ABC40166-AEA0-41F9-8F5F-9C97C9658605}"/>
            </a:ext>
          </a:extLst>
        </xdr:cNvPr>
        <xdr:cNvSpPr txBox="1"/>
      </xdr:nvSpPr>
      <xdr:spPr>
        <a:xfrm>
          <a:off x="10515600" y="143052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96520</xdr:rowOff>
    </xdr:from>
    <xdr:to>
      <xdr:col>55</xdr:col>
      <xdr:colOff>50800</xdr:colOff>
      <xdr:row>84</xdr:row>
      <xdr:rowOff>26670</xdr:rowOff>
    </xdr:to>
    <xdr:sp macro="" textlink="">
      <xdr:nvSpPr>
        <xdr:cNvPr id="346" name="フローチャート: 判断 345">
          <a:extLst>
            <a:ext uri="{FF2B5EF4-FFF2-40B4-BE49-F238E27FC236}">
              <a16:creationId xmlns:a16="http://schemas.microsoft.com/office/drawing/2014/main" id="{03BE6F6C-67C4-4D67-9D66-9CE947A2DB69}"/>
            </a:ext>
          </a:extLst>
        </xdr:cNvPr>
        <xdr:cNvSpPr/>
      </xdr:nvSpPr>
      <xdr:spPr>
        <a:xfrm>
          <a:off x="10426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85090</xdr:rowOff>
    </xdr:from>
    <xdr:to>
      <xdr:col>50</xdr:col>
      <xdr:colOff>165100</xdr:colOff>
      <xdr:row>84</xdr:row>
      <xdr:rowOff>15240</xdr:rowOff>
    </xdr:to>
    <xdr:sp macro="" textlink="">
      <xdr:nvSpPr>
        <xdr:cNvPr id="347" name="フローチャート: 判断 346">
          <a:extLst>
            <a:ext uri="{FF2B5EF4-FFF2-40B4-BE49-F238E27FC236}">
              <a16:creationId xmlns:a16="http://schemas.microsoft.com/office/drawing/2014/main" id="{D05BC0CD-0A6B-4135-AD44-5A426B57D08B}"/>
            </a:ext>
          </a:extLst>
        </xdr:cNvPr>
        <xdr:cNvSpPr/>
      </xdr:nvSpPr>
      <xdr:spPr>
        <a:xfrm>
          <a:off x="95885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70485</xdr:rowOff>
    </xdr:from>
    <xdr:to>
      <xdr:col>46</xdr:col>
      <xdr:colOff>38100</xdr:colOff>
      <xdr:row>84</xdr:row>
      <xdr:rowOff>635</xdr:rowOff>
    </xdr:to>
    <xdr:sp macro="" textlink="">
      <xdr:nvSpPr>
        <xdr:cNvPr id="348" name="フローチャート: 判断 347">
          <a:extLst>
            <a:ext uri="{FF2B5EF4-FFF2-40B4-BE49-F238E27FC236}">
              <a16:creationId xmlns:a16="http://schemas.microsoft.com/office/drawing/2014/main" id="{75A0251C-CA97-472B-AA41-F71130B87804}"/>
            </a:ext>
          </a:extLst>
        </xdr:cNvPr>
        <xdr:cNvSpPr/>
      </xdr:nvSpPr>
      <xdr:spPr>
        <a:xfrm>
          <a:off x="86995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83820</xdr:rowOff>
    </xdr:from>
    <xdr:to>
      <xdr:col>41</xdr:col>
      <xdr:colOff>101600</xdr:colOff>
      <xdr:row>84</xdr:row>
      <xdr:rowOff>13970</xdr:rowOff>
    </xdr:to>
    <xdr:sp macro="" textlink="">
      <xdr:nvSpPr>
        <xdr:cNvPr id="349" name="フローチャート: 判断 348">
          <a:extLst>
            <a:ext uri="{FF2B5EF4-FFF2-40B4-BE49-F238E27FC236}">
              <a16:creationId xmlns:a16="http://schemas.microsoft.com/office/drawing/2014/main" id="{E8095F26-57BE-4820-BDF2-CD39A935AD73}"/>
            </a:ext>
          </a:extLst>
        </xdr:cNvPr>
        <xdr:cNvSpPr/>
      </xdr:nvSpPr>
      <xdr:spPr>
        <a:xfrm>
          <a:off x="7810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74930</xdr:rowOff>
    </xdr:from>
    <xdr:to>
      <xdr:col>36</xdr:col>
      <xdr:colOff>165100</xdr:colOff>
      <xdr:row>84</xdr:row>
      <xdr:rowOff>5080</xdr:rowOff>
    </xdr:to>
    <xdr:sp macro="" textlink="">
      <xdr:nvSpPr>
        <xdr:cNvPr id="350" name="フローチャート: 判断 349">
          <a:extLst>
            <a:ext uri="{FF2B5EF4-FFF2-40B4-BE49-F238E27FC236}">
              <a16:creationId xmlns:a16="http://schemas.microsoft.com/office/drawing/2014/main" id="{4211B714-49D6-4466-BD9A-D5C457E9EA60}"/>
            </a:ext>
          </a:extLst>
        </xdr:cNvPr>
        <xdr:cNvSpPr/>
      </xdr:nvSpPr>
      <xdr:spPr>
        <a:xfrm>
          <a:off x="6921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87654280-218D-4E98-A811-6E2A439891CE}"/>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EC024DB3-B581-4EB2-A96A-CD42088D1D43}"/>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5B2DA29E-2496-4BEA-837F-7C2028035504}"/>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BD5699C5-EA4A-438D-AC80-70CAD6BB7156}"/>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EBC64439-EFBA-4451-BF49-BA7F03C8F79E}"/>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154940</xdr:rowOff>
    </xdr:from>
    <xdr:to>
      <xdr:col>55</xdr:col>
      <xdr:colOff>50800</xdr:colOff>
      <xdr:row>83</xdr:row>
      <xdr:rowOff>85090</xdr:rowOff>
    </xdr:to>
    <xdr:sp macro="" textlink="">
      <xdr:nvSpPr>
        <xdr:cNvPr id="356" name="楕円 355">
          <a:extLst>
            <a:ext uri="{FF2B5EF4-FFF2-40B4-BE49-F238E27FC236}">
              <a16:creationId xmlns:a16="http://schemas.microsoft.com/office/drawing/2014/main" id="{AE0C92D7-95EC-45DF-9AA8-DB5ADE1D9A33}"/>
            </a:ext>
          </a:extLst>
        </xdr:cNvPr>
        <xdr:cNvSpPr/>
      </xdr:nvSpPr>
      <xdr:spPr>
        <a:xfrm>
          <a:off x="104267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6350</xdr:rowOff>
    </xdr:from>
    <xdr:ext cx="469900" cy="256540"/>
    <xdr:sp macro="" textlink="">
      <xdr:nvSpPr>
        <xdr:cNvPr id="357" name="【公営住宅】&#10;一人当たり面積該当値テキスト">
          <a:extLst>
            <a:ext uri="{FF2B5EF4-FFF2-40B4-BE49-F238E27FC236}">
              <a16:creationId xmlns:a16="http://schemas.microsoft.com/office/drawing/2014/main" id="{004A5FB3-58FC-43BE-9E3D-EF9B28E1CC5B}"/>
            </a:ext>
          </a:extLst>
        </xdr:cNvPr>
        <xdr:cNvSpPr txBox="1"/>
      </xdr:nvSpPr>
      <xdr:spPr>
        <a:xfrm>
          <a:off x="10515600" y="14065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162560</xdr:rowOff>
    </xdr:from>
    <xdr:to>
      <xdr:col>50</xdr:col>
      <xdr:colOff>165100</xdr:colOff>
      <xdr:row>83</xdr:row>
      <xdr:rowOff>92710</xdr:rowOff>
    </xdr:to>
    <xdr:sp macro="" textlink="">
      <xdr:nvSpPr>
        <xdr:cNvPr id="358" name="楕円 357">
          <a:extLst>
            <a:ext uri="{FF2B5EF4-FFF2-40B4-BE49-F238E27FC236}">
              <a16:creationId xmlns:a16="http://schemas.microsoft.com/office/drawing/2014/main" id="{FD2E1F5D-090A-44E7-A025-6A749C49B19A}"/>
            </a:ext>
          </a:extLst>
        </xdr:cNvPr>
        <xdr:cNvSpPr/>
      </xdr:nvSpPr>
      <xdr:spPr>
        <a:xfrm>
          <a:off x="9588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34290</xdr:rowOff>
    </xdr:from>
    <xdr:to>
      <xdr:col>55</xdr:col>
      <xdr:colOff>0</xdr:colOff>
      <xdr:row>83</xdr:row>
      <xdr:rowOff>41910</xdr:rowOff>
    </xdr:to>
    <xdr:cxnSp macro="">
      <xdr:nvCxnSpPr>
        <xdr:cNvPr id="359" name="直線コネクタ 358">
          <a:extLst>
            <a:ext uri="{FF2B5EF4-FFF2-40B4-BE49-F238E27FC236}">
              <a16:creationId xmlns:a16="http://schemas.microsoft.com/office/drawing/2014/main" id="{D8B7936A-2C27-40B1-AA24-1756065E2E84}"/>
            </a:ext>
          </a:extLst>
        </xdr:cNvPr>
        <xdr:cNvCxnSpPr/>
      </xdr:nvCxnSpPr>
      <xdr:spPr>
        <a:xfrm flipV="1">
          <a:off x="9639300" y="142646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96520</xdr:rowOff>
    </xdr:from>
    <xdr:to>
      <xdr:col>46</xdr:col>
      <xdr:colOff>38100</xdr:colOff>
      <xdr:row>83</xdr:row>
      <xdr:rowOff>26670</xdr:rowOff>
    </xdr:to>
    <xdr:sp macro="" textlink="">
      <xdr:nvSpPr>
        <xdr:cNvPr id="360" name="楕円 359">
          <a:extLst>
            <a:ext uri="{FF2B5EF4-FFF2-40B4-BE49-F238E27FC236}">
              <a16:creationId xmlns:a16="http://schemas.microsoft.com/office/drawing/2014/main" id="{1A30E3D5-AF15-454E-AE6C-C186882A500C}"/>
            </a:ext>
          </a:extLst>
        </xdr:cNvPr>
        <xdr:cNvSpPr/>
      </xdr:nvSpPr>
      <xdr:spPr>
        <a:xfrm>
          <a:off x="8699500" y="141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147320</xdr:rowOff>
    </xdr:from>
    <xdr:to>
      <xdr:col>50</xdr:col>
      <xdr:colOff>114300</xdr:colOff>
      <xdr:row>83</xdr:row>
      <xdr:rowOff>41910</xdr:rowOff>
    </xdr:to>
    <xdr:cxnSp macro="">
      <xdr:nvCxnSpPr>
        <xdr:cNvPr id="361" name="直線コネクタ 360">
          <a:extLst>
            <a:ext uri="{FF2B5EF4-FFF2-40B4-BE49-F238E27FC236}">
              <a16:creationId xmlns:a16="http://schemas.microsoft.com/office/drawing/2014/main" id="{36A683BC-4FE6-483A-ADEE-FADD899DB607}"/>
            </a:ext>
          </a:extLst>
        </xdr:cNvPr>
        <xdr:cNvCxnSpPr/>
      </xdr:nvCxnSpPr>
      <xdr:spPr>
        <a:xfrm>
          <a:off x="8750300" y="142062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104140</xdr:rowOff>
    </xdr:from>
    <xdr:to>
      <xdr:col>41</xdr:col>
      <xdr:colOff>101600</xdr:colOff>
      <xdr:row>83</xdr:row>
      <xdr:rowOff>34290</xdr:rowOff>
    </xdr:to>
    <xdr:sp macro="" textlink="">
      <xdr:nvSpPr>
        <xdr:cNvPr id="362" name="楕円 361">
          <a:extLst>
            <a:ext uri="{FF2B5EF4-FFF2-40B4-BE49-F238E27FC236}">
              <a16:creationId xmlns:a16="http://schemas.microsoft.com/office/drawing/2014/main" id="{014757B0-C7AC-4FF3-885F-A60C39A7F7F7}"/>
            </a:ext>
          </a:extLst>
        </xdr:cNvPr>
        <xdr:cNvSpPr/>
      </xdr:nvSpPr>
      <xdr:spPr>
        <a:xfrm>
          <a:off x="7810500" y="141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147320</xdr:rowOff>
    </xdr:from>
    <xdr:to>
      <xdr:col>45</xdr:col>
      <xdr:colOff>177800</xdr:colOff>
      <xdr:row>82</xdr:row>
      <xdr:rowOff>154940</xdr:rowOff>
    </xdr:to>
    <xdr:cxnSp macro="">
      <xdr:nvCxnSpPr>
        <xdr:cNvPr id="363" name="直線コネクタ 362">
          <a:extLst>
            <a:ext uri="{FF2B5EF4-FFF2-40B4-BE49-F238E27FC236}">
              <a16:creationId xmlns:a16="http://schemas.microsoft.com/office/drawing/2014/main" id="{DD26ECE6-50FF-4CD7-A5FD-457C6D86013D}"/>
            </a:ext>
          </a:extLst>
        </xdr:cNvPr>
        <xdr:cNvCxnSpPr/>
      </xdr:nvCxnSpPr>
      <xdr:spPr>
        <a:xfrm flipV="1">
          <a:off x="7861300" y="14206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109220</xdr:rowOff>
    </xdr:from>
    <xdr:to>
      <xdr:col>36</xdr:col>
      <xdr:colOff>165100</xdr:colOff>
      <xdr:row>83</xdr:row>
      <xdr:rowOff>39370</xdr:rowOff>
    </xdr:to>
    <xdr:sp macro="" textlink="">
      <xdr:nvSpPr>
        <xdr:cNvPr id="364" name="楕円 363">
          <a:extLst>
            <a:ext uri="{FF2B5EF4-FFF2-40B4-BE49-F238E27FC236}">
              <a16:creationId xmlns:a16="http://schemas.microsoft.com/office/drawing/2014/main" id="{7C8EFE26-DC8A-4C57-89BD-E21557548371}"/>
            </a:ext>
          </a:extLst>
        </xdr:cNvPr>
        <xdr:cNvSpPr/>
      </xdr:nvSpPr>
      <xdr:spPr>
        <a:xfrm>
          <a:off x="6921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154940</xdr:rowOff>
    </xdr:from>
    <xdr:to>
      <xdr:col>41</xdr:col>
      <xdr:colOff>50800</xdr:colOff>
      <xdr:row>82</xdr:row>
      <xdr:rowOff>160020</xdr:rowOff>
    </xdr:to>
    <xdr:cxnSp macro="">
      <xdr:nvCxnSpPr>
        <xdr:cNvPr id="365" name="直線コネクタ 364">
          <a:extLst>
            <a:ext uri="{FF2B5EF4-FFF2-40B4-BE49-F238E27FC236}">
              <a16:creationId xmlns:a16="http://schemas.microsoft.com/office/drawing/2014/main" id="{C0198C5D-7419-4FED-953B-3777D84B4659}"/>
            </a:ext>
          </a:extLst>
        </xdr:cNvPr>
        <xdr:cNvCxnSpPr/>
      </xdr:nvCxnSpPr>
      <xdr:spPr>
        <a:xfrm flipV="1">
          <a:off x="6972300" y="142138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6350</xdr:rowOff>
    </xdr:from>
    <xdr:ext cx="469900" cy="256540"/>
    <xdr:sp macro="" textlink="">
      <xdr:nvSpPr>
        <xdr:cNvPr id="366" name="n_1aveValue【公営住宅】&#10;一人当たり面積">
          <a:extLst>
            <a:ext uri="{FF2B5EF4-FFF2-40B4-BE49-F238E27FC236}">
              <a16:creationId xmlns:a16="http://schemas.microsoft.com/office/drawing/2014/main" id="{AE3E6748-258F-4B9B-9BB2-5E81EB052ABC}"/>
            </a:ext>
          </a:extLst>
        </xdr:cNvPr>
        <xdr:cNvSpPr txBox="1"/>
      </xdr:nvSpPr>
      <xdr:spPr>
        <a:xfrm>
          <a:off x="9391650" y="144081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163195</xdr:rowOff>
    </xdr:from>
    <xdr:ext cx="467360" cy="259080"/>
    <xdr:sp macro="" textlink="">
      <xdr:nvSpPr>
        <xdr:cNvPr id="367" name="n_2aveValue【公営住宅】&#10;一人当たり面積">
          <a:extLst>
            <a:ext uri="{FF2B5EF4-FFF2-40B4-BE49-F238E27FC236}">
              <a16:creationId xmlns:a16="http://schemas.microsoft.com/office/drawing/2014/main" id="{85FD4F0F-A4EF-43D2-9872-AF74F562ED86}"/>
            </a:ext>
          </a:extLst>
        </xdr:cNvPr>
        <xdr:cNvSpPr txBox="1"/>
      </xdr:nvSpPr>
      <xdr:spPr>
        <a:xfrm>
          <a:off x="8515350" y="14393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5080</xdr:rowOff>
    </xdr:from>
    <xdr:ext cx="467360" cy="259080"/>
    <xdr:sp macro="" textlink="">
      <xdr:nvSpPr>
        <xdr:cNvPr id="368" name="n_3aveValue【公営住宅】&#10;一人当たり面積">
          <a:extLst>
            <a:ext uri="{FF2B5EF4-FFF2-40B4-BE49-F238E27FC236}">
              <a16:creationId xmlns:a16="http://schemas.microsoft.com/office/drawing/2014/main" id="{B8325BC8-BD91-4CA2-BA17-468449258D52}"/>
            </a:ext>
          </a:extLst>
        </xdr:cNvPr>
        <xdr:cNvSpPr txBox="1"/>
      </xdr:nvSpPr>
      <xdr:spPr>
        <a:xfrm>
          <a:off x="7626350" y="14406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167640</xdr:rowOff>
    </xdr:from>
    <xdr:ext cx="467360" cy="256540"/>
    <xdr:sp macro="" textlink="">
      <xdr:nvSpPr>
        <xdr:cNvPr id="369" name="n_4aveValue【公営住宅】&#10;一人当たり面積">
          <a:extLst>
            <a:ext uri="{FF2B5EF4-FFF2-40B4-BE49-F238E27FC236}">
              <a16:creationId xmlns:a16="http://schemas.microsoft.com/office/drawing/2014/main" id="{F97AA8DF-FAC1-4DC4-8D6B-4AEEA281FA08}"/>
            </a:ext>
          </a:extLst>
        </xdr:cNvPr>
        <xdr:cNvSpPr txBox="1"/>
      </xdr:nvSpPr>
      <xdr:spPr>
        <a:xfrm>
          <a:off x="6737350" y="14397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109220</xdr:rowOff>
    </xdr:from>
    <xdr:ext cx="469900" cy="256540"/>
    <xdr:sp macro="" textlink="">
      <xdr:nvSpPr>
        <xdr:cNvPr id="370" name="n_1mainValue【公営住宅】&#10;一人当たり面積">
          <a:extLst>
            <a:ext uri="{FF2B5EF4-FFF2-40B4-BE49-F238E27FC236}">
              <a16:creationId xmlns:a16="http://schemas.microsoft.com/office/drawing/2014/main" id="{D9E77236-5375-4E3D-A495-E8E8F439B04D}"/>
            </a:ext>
          </a:extLst>
        </xdr:cNvPr>
        <xdr:cNvSpPr txBox="1"/>
      </xdr:nvSpPr>
      <xdr:spPr>
        <a:xfrm>
          <a:off x="9391650" y="13996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43180</xdr:rowOff>
    </xdr:from>
    <xdr:ext cx="467360" cy="256540"/>
    <xdr:sp macro="" textlink="">
      <xdr:nvSpPr>
        <xdr:cNvPr id="371" name="n_2mainValue【公営住宅】&#10;一人当たり面積">
          <a:extLst>
            <a:ext uri="{FF2B5EF4-FFF2-40B4-BE49-F238E27FC236}">
              <a16:creationId xmlns:a16="http://schemas.microsoft.com/office/drawing/2014/main" id="{B85877FF-7628-429B-A516-2367B3C3974B}"/>
            </a:ext>
          </a:extLst>
        </xdr:cNvPr>
        <xdr:cNvSpPr txBox="1"/>
      </xdr:nvSpPr>
      <xdr:spPr>
        <a:xfrm>
          <a:off x="8515350" y="13930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52070</xdr:rowOff>
    </xdr:from>
    <xdr:ext cx="467360" cy="256540"/>
    <xdr:sp macro="" textlink="">
      <xdr:nvSpPr>
        <xdr:cNvPr id="372" name="n_3mainValue【公営住宅】&#10;一人当たり面積">
          <a:extLst>
            <a:ext uri="{FF2B5EF4-FFF2-40B4-BE49-F238E27FC236}">
              <a16:creationId xmlns:a16="http://schemas.microsoft.com/office/drawing/2014/main" id="{9D6AF357-C368-4C5F-A457-A9CCB3027F33}"/>
            </a:ext>
          </a:extLst>
        </xdr:cNvPr>
        <xdr:cNvSpPr txBox="1"/>
      </xdr:nvSpPr>
      <xdr:spPr>
        <a:xfrm>
          <a:off x="7626350" y="13939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55880</xdr:rowOff>
    </xdr:from>
    <xdr:ext cx="467360" cy="259080"/>
    <xdr:sp macro="" textlink="">
      <xdr:nvSpPr>
        <xdr:cNvPr id="373" name="n_4mainValue【公営住宅】&#10;一人当たり面積">
          <a:extLst>
            <a:ext uri="{FF2B5EF4-FFF2-40B4-BE49-F238E27FC236}">
              <a16:creationId xmlns:a16="http://schemas.microsoft.com/office/drawing/2014/main" id="{A71A4C89-47B5-47E3-804D-502613BAE73E}"/>
            </a:ext>
          </a:extLst>
        </xdr:cNvPr>
        <xdr:cNvSpPr txBox="1"/>
      </xdr:nvSpPr>
      <xdr:spPr>
        <a:xfrm>
          <a:off x="6737350" y="13943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630477A8-69D9-43D8-9752-35FBCDD36E9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4D3AD1A-2B74-41F5-8661-42E0494059EF}"/>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7A732BE7-8E10-4415-B098-A52E7E362F23}"/>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38EDF09-6B36-47C3-BDE6-C3F307D0E5C2}"/>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5AB081F-4B8D-4A6C-8412-631252E0986F}"/>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B3A68F83-30D7-4706-8207-36A62E08A10E}"/>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5FFC190-64D4-419F-8AEF-E327BFCBBC7A}"/>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4F996B5D-AEC7-4839-995E-A84F3F9209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EAD0FDFD-1B62-4E10-8AE6-AC3FB27AD7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2B9D200D-CA37-418D-A149-0A1B1567DBEB}"/>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BCD2D4D3-DEF4-462B-99A8-77CF7C6B35DF}"/>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46FD932E-6410-4D47-8E22-9A26D0539A9D}"/>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275736A1-87A3-4583-AA2E-F3EE824914E9}"/>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44B96E1A-7631-4E9F-8B81-0D52133DA612}"/>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C99458B-7A20-4B99-B618-6AC8255344D8}"/>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275,308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2F46EDD6-1EB0-48E2-8B67-4F6D31FF95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6852D205-8CCF-4E48-BEE2-D9FAF20FB9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6561CA8-383F-47EA-8A2E-C9183C40B1DB}"/>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9249C78F-371F-4273-AFB1-F0CDCB28427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B4F322E5-A340-4594-ABB5-2C0961356CA8}"/>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B3E23139-B71F-4713-B9E0-A8ECD5DD0AB5}"/>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BE02EA06-FF03-45B5-B508-5DA2FD46230F}"/>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F3C052B0-26F2-4C6D-9B51-6E48C7528BC8}"/>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5511658F-5533-40E8-AC80-272F81BADAF5}"/>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8" name="テキスト ボックス 397">
          <a:extLst>
            <a:ext uri="{FF2B5EF4-FFF2-40B4-BE49-F238E27FC236}">
              <a16:creationId xmlns:a16="http://schemas.microsoft.com/office/drawing/2014/main" id="{EA29B178-25D4-412E-A069-3D89D1C1A3EC}"/>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93243D4A-E049-4CB1-8E95-3632091F4EB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0" name="テキスト ボックス 399">
          <a:extLst>
            <a:ext uri="{FF2B5EF4-FFF2-40B4-BE49-F238E27FC236}">
              <a16:creationId xmlns:a16="http://schemas.microsoft.com/office/drawing/2014/main" id="{47A092B7-E414-452B-A761-AFEB54E907B7}"/>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57EA3D43-DB1B-43F9-A270-10828B40D997}"/>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2" name="テキスト ボックス 401">
          <a:extLst>
            <a:ext uri="{FF2B5EF4-FFF2-40B4-BE49-F238E27FC236}">
              <a16:creationId xmlns:a16="http://schemas.microsoft.com/office/drawing/2014/main" id="{343998A0-BFD8-48FC-8ECF-1DBD4F09259E}"/>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7C7DD49D-8E5C-466B-8D99-3A18E33A3D63}"/>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4" name="テキスト ボックス 403">
          <a:extLst>
            <a:ext uri="{FF2B5EF4-FFF2-40B4-BE49-F238E27FC236}">
              <a16:creationId xmlns:a16="http://schemas.microsoft.com/office/drawing/2014/main" id="{C15305B1-7044-4B6B-B17B-FA34E3EC6FF4}"/>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9620D107-746B-4FB9-A211-72264C762859}"/>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a:extLst>
            <a:ext uri="{FF2B5EF4-FFF2-40B4-BE49-F238E27FC236}">
              <a16:creationId xmlns:a16="http://schemas.microsoft.com/office/drawing/2014/main" id="{955E20BE-43A5-4F0E-9FC4-150679665865}"/>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7C3A1A8-6FB3-45CB-902C-8C1C90F583A5}"/>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a:extLst>
            <a:ext uri="{FF2B5EF4-FFF2-40B4-BE49-F238E27FC236}">
              <a16:creationId xmlns:a16="http://schemas.microsoft.com/office/drawing/2014/main" id="{3BBF6839-9E9E-452B-A893-E4ADA09075F6}"/>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5B6BA117-8AAD-4D21-9265-58023A7A46D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0" name="テキスト ボックス 409">
          <a:extLst>
            <a:ext uri="{FF2B5EF4-FFF2-40B4-BE49-F238E27FC236}">
              <a16:creationId xmlns:a16="http://schemas.microsoft.com/office/drawing/2014/main" id="{B86544B5-BFCC-41B4-8AE4-8DBCB85B9388}"/>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8770510A-5F91-4EF8-9E54-EC78B47515CF}"/>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2" name="テキスト ボックス 411">
          <a:extLst>
            <a:ext uri="{FF2B5EF4-FFF2-40B4-BE49-F238E27FC236}">
              <a16:creationId xmlns:a16="http://schemas.microsoft.com/office/drawing/2014/main" id="{CE5F2440-DD90-4757-B418-8BEDBA23AD11}"/>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D6A8118-8195-4627-B5CB-F35F9BA71239}"/>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163830</xdr:rowOff>
    </xdr:from>
    <xdr:to>
      <xdr:col>85</xdr:col>
      <xdr:colOff>126365</xdr:colOff>
      <xdr:row>41</xdr:row>
      <xdr:rowOff>112395</xdr:rowOff>
    </xdr:to>
    <xdr:cxnSp macro="">
      <xdr:nvCxnSpPr>
        <xdr:cNvPr id="414" name="直線コネクタ 413">
          <a:extLst>
            <a:ext uri="{FF2B5EF4-FFF2-40B4-BE49-F238E27FC236}">
              <a16:creationId xmlns:a16="http://schemas.microsoft.com/office/drawing/2014/main" id="{175F919C-DF64-49DD-A9AC-0892930D7240}"/>
            </a:ext>
          </a:extLst>
        </xdr:cNvPr>
        <xdr:cNvCxnSpPr/>
      </xdr:nvCxnSpPr>
      <xdr:spPr>
        <a:xfrm flipV="1">
          <a:off x="16318865" y="582168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116205</xdr:rowOff>
    </xdr:from>
    <xdr:ext cx="405130" cy="259080"/>
    <xdr:sp macro="" textlink="">
      <xdr:nvSpPr>
        <xdr:cNvPr id="415" name="【認定こども園・幼稚園・保育所】&#10;有形固定資産減価償却率最小値テキスト">
          <a:extLst>
            <a:ext uri="{FF2B5EF4-FFF2-40B4-BE49-F238E27FC236}">
              <a16:creationId xmlns:a16="http://schemas.microsoft.com/office/drawing/2014/main" id="{59E3142A-4EA3-49AD-98A7-C7042D7B506F}"/>
            </a:ext>
          </a:extLst>
        </xdr:cNvPr>
        <xdr:cNvSpPr txBox="1"/>
      </xdr:nvSpPr>
      <xdr:spPr>
        <a:xfrm>
          <a:off x="16357600" y="714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6" name="直線コネクタ 415">
          <a:extLst>
            <a:ext uri="{FF2B5EF4-FFF2-40B4-BE49-F238E27FC236}">
              <a16:creationId xmlns:a16="http://schemas.microsoft.com/office/drawing/2014/main" id="{A333D7EC-D886-4CEB-8919-0C6D1D7BB533}"/>
            </a:ext>
          </a:extLst>
        </xdr:cNvPr>
        <xdr:cNvCxnSpPr/>
      </xdr:nvCxnSpPr>
      <xdr:spPr>
        <a:xfrm>
          <a:off x="16230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110490</xdr:rowOff>
    </xdr:from>
    <xdr:ext cx="405130" cy="256540"/>
    <xdr:sp macro="" textlink="">
      <xdr:nvSpPr>
        <xdr:cNvPr id="417" name="【認定こども園・幼稚園・保育所】&#10;有形固定資産減価償却率最大値テキスト">
          <a:extLst>
            <a:ext uri="{FF2B5EF4-FFF2-40B4-BE49-F238E27FC236}">
              <a16:creationId xmlns:a16="http://schemas.microsoft.com/office/drawing/2014/main" id="{17F76176-7AB0-4C98-B4C7-14DB48CAC7EF}"/>
            </a:ext>
          </a:extLst>
        </xdr:cNvPr>
        <xdr:cNvSpPr txBox="1"/>
      </xdr:nvSpPr>
      <xdr:spPr>
        <a:xfrm>
          <a:off x="16357600" y="5596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8" name="直線コネクタ 417">
          <a:extLst>
            <a:ext uri="{FF2B5EF4-FFF2-40B4-BE49-F238E27FC236}">
              <a16:creationId xmlns:a16="http://schemas.microsoft.com/office/drawing/2014/main" id="{9FDC59F4-66CE-4291-A478-39E3511882E7}"/>
            </a:ext>
          </a:extLst>
        </xdr:cNvPr>
        <xdr:cNvCxnSpPr/>
      </xdr:nvCxnSpPr>
      <xdr:spPr>
        <a:xfrm>
          <a:off x="16230600" y="582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13970</xdr:rowOff>
    </xdr:from>
    <xdr:ext cx="405130" cy="259080"/>
    <xdr:sp macro="" textlink="">
      <xdr:nvSpPr>
        <xdr:cNvPr id="419" name="【認定こども園・幼稚園・保育所】&#10;有形固定資産減価償却率平均値テキスト">
          <a:extLst>
            <a:ext uri="{FF2B5EF4-FFF2-40B4-BE49-F238E27FC236}">
              <a16:creationId xmlns:a16="http://schemas.microsoft.com/office/drawing/2014/main" id="{C79469C8-DC9D-4CCC-9FA7-2C78A329DE39}"/>
            </a:ext>
          </a:extLst>
        </xdr:cNvPr>
        <xdr:cNvSpPr txBox="1"/>
      </xdr:nvSpPr>
      <xdr:spPr>
        <a:xfrm>
          <a:off x="16357600" y="61861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20" name="フローチャート: 判断 419">
          <a:extLst>
            <a:ext uri="{FF2B5EF4-FFF2-40B4-BE49-F238E27FC236}">
              <a16:creationId xmlns:a16="http://schemas.microsoft.com/office/drawing/2014/main" id="{62918431-4443-4678-A0E6-BE58FEE7213A}"/>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21" name="フローチャート: 判断 420">
          <a:extLst>
            <a:ext uri="{FF2B5EF4-FFF2-40B4-BE49-F238E27FC236}">
              <a16:creationId xmlns:a16="http://schemas.microsoft.com/office/drawing/2014/main" id="{5D5CDEB7-9658-4669-8CDE-070904EF5F41}"/>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2" name="フローチャート: 判断 421">
          <a:extLst>
            <a:ext uri="{FF2B5EF4-FFF2-40B4-BE49-F238E27FC236}">
              <a16:creationId xmlns:a16="http://schemas.microsoft.com/office/drawing/2014/main" id="{331B2778-C52F-4C81-A846-DF1FA9CFFFC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3" name="フローチャート: 判断 422">
          <a:extLst>
            <a:ext uri="{FF2B5EF4-FFF2-40B4-BE49-F238E27FC236}">
              <a16:creationId xmlns:a16="http://schemas.microsoft.com/office/drawing/2014/main" id="{04B4CB53-AA82-4F48-AAEF-82BD8A8E7DD2}"/>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4" name="フローチャート: 判断 423">
          <a:extLst>
            <a:ext uri="{FF2B5EF4-FFF2-40B4-BE49-F238E27FC236}">
              <a16:creationId xmlns:a16="http://schemas.microsoft.com/office/drawing/2014/main" id="{5B544670-D843-49B6-A585-61C5E76C45BC}"/>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997D103B-E55A-420C-A803-F1197D757B61}"/>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EE7CF5D6-BFFD-4CCA-832F-73FE49309A46}"/>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1A0D3750-FA6E-4E73-939F-30E8C1B4E0E5}"/>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54E81DB3-5EDA-46B9-A168-6BD341AB34AE}"/>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5223D8EC-BF82-4BED-B4D3-5FCE0A3C3056}"/>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30" name="楕円 429">
          <a:extLst>
            <a:ext uri="{FF2B5EF4-FFF2-40B4-BE49-F238E27FC236}">
              <a16:creationId xmlns:a16="http://schemas.microsoft.com/office/drawing/2014/main" id="{755233EA-4A8D-4807-BD95-70AD94FC1107}"/>
            </a:ext>
          </a:extLst>
        </xdr:cNvPr>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17780</xdr:rowOff>
    </xdr:from>
    <xdr:ext cx="405130" cy="256540"/>
    <xdr:sp macro="" textlink="">
      <xdr:nvSpPr>
        <xdr:cNvPr id="431" name="【認定こども園・幼稚園・保育所】&#10;有形固定資産減価償却率該当値テキスト">
          <a:extLst>
            <a:ext uri="{FF2B5EF4-FFF2-40B4-BE49-F238E27FC236}">
              <a16:creationId xmlns:a16="http://schemas.microsoft.com/office/drawing/2014/main" id="{0C5DC6C5-2C34-489C-AEC7-DC1EF8DE220B}"/>
            </a:ext>
          </a:extLst>
        </xdr:cNvPr>
        <xdr:cNvSpPr txBox="1"/>
      </xdr:nvSpPr>
      <xdr:spPr>
        <a:xfrm>
          <a:off x="16357600" y="6361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2" name="楕円 431">
          <a:extLst>
            <a:ext uri="{FF2B5EF4-FFF2-40B4-BE49-F238E27FC236}">
              <a16:creationId xmlns:a16="http://schemas.microsoft.com/office/drawing/2014/main" id="{31BBD121-D910-4560-A4C4-37E38FE5B151}"/>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89535</xdr:rowOff>
    </xdr:to>
    <xdr:cxnSp macro="">
      <xdr:nvCxnSpPr>
        <xdr:cNvPr id="433" name="直線コネクタ 432">
          <a:extLst>
            <a:ext uri="{FF2B5EF4-FFF2-40B4-BE49-F238E27FC236}">
              <a16:creationId xmlns:a16="http://schemas.microsoft.com/office/drawing/2014/main" id="{D7006EE5-1053-4624-A101-F24BFA8F5E8D}"/>
            </a:ext>
          </a:extLst>
        </xdr:cNvPr>
        <xdr:cNvCxnSpPr/>
      </xdr:nvCxnSpPr>
      <xdr:spPr>
        <a:xfrm>
          <a:off x="15481300" y="632841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434" name="楕円 433">
          <a:extLst>
            <a:ext uri="{FF2B5EF4-FFF2-40B4-BE49-F238E27FC236}">
              <a16:creationId xmlns:a16="http://schemas.microsoft.com/office/drawing/2014/main" id="{A1512AA2-984B-4903-A054-89D93A545489}"/>
            </a:ext>
          </a:extLst>
        </xdr:cNvPr>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36</xdr:row>
      <xdr:rowOff>156210</xdr:rowOff>
    </xdr:to>
    <xdr:cxnSp macro="">
      <xdr:nvCxnSpPr>
        <xdr:cNvPr id="435" name="直線コネクタ 434">
          <a:extLst>
            <a:ext uri="{FF2B5EF4-FFF2-40B4-BE49-F238E27FC236}">
              <a16:creationId xmlns:a16="http://schemas.microsoft.com/office/drawing/2014/main" id="{EB862598-2B96-4347-ADD4-5C402425C3BC}"/>
            </a:ext>
          </a:extLst>
        </xdr:cNvPr>
        <xdr:cNvCxnSpPr/>
      </xdr:nvCxnSpPr>
      <xdr:spPr>
        <a:xfrm>
          <a:off x="14592300" y="6324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436" name="楕円 435">
          <a:extLst>
            <a:ext uri="{FF2B5EF4-FFF2-40B4-BE49-F238E27FC236}">
              <a16:creationId xmlns:a16="http://schemas.microsoft.com/office/drawing/2014/main" id="{0DCE1133-2808-4A3A-A80E-56365B96CAB9}"/>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106680</xdr:rowOff>
    </xdr:to>
    <xdr:cxnSp macro="">
      <xdr:nvCxnSpPr>
        <xdr:cNvPr id="437" name="直線コネクタ 436">
          <a:extLst>
            <a:ext uri="{FF2B5EF4-FFF2-40B4-BE49-F238E27FC236}">
              <a16:creationId xmlns:a16="http://schemas.microsoft.com/office/drawing/2014/main" id="{BA7D846D-08F7-4828-9C09-BFE0F2839A95}"/>
            </a:ext>
          </a:extLst>
        </xdr:cNvPr>
        <xdr:cNvCxnSpPr/>
      </xdr:nvCxnSpPr>
      <xdr:spPr>
        <a:xfrm flipV="1">
          <a:off x="13703300" y="6324600"/>
          <a:ext cx="889000" cy="468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17780</xdr:rowOff>
    </xdr:from>
    <xdr:to>
      <xdr:col>67</xdr:col>
      <xdr:colOff>101600</xdr:colOff>
      <xdr:row>39</xdr:row>
      <xdr:rowOff>119380</xdr:rowOff>
    </xdr:to>
    <xdr:sp macro="" textlink="">
      <xdr:nvSpPr>
        <xdr:cNvPr id="438" name="楕円 437">
          <a:extLst>
            <a:ext uri="{FF2B5EF4-FFF2-40B4-BE49-F238E27FC236}">
              <a16:creationId xmlns:a16="http://schemas.microsoft.com/office/drawing/2014/main" id="{ED13EFA8-8A6C-473E-A866-64D110F48909}"/>
            </a:ext>
          </a:extLst>
        </xdr:cNvPr>
        <xdr:cNvSpPr/>
      </xdr:nvSpPr>
      <xdr:spPr>
        <a:xfrm>
          <a:off x="1276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106680</xdr:rowOff>
    </xdr:to>
    <xdr:cxnSp macro="">
      <xdr:nvCxnSpPr>
        <xdr:cNvPr id="439" name="直線コネクタ 438">
          <a:extLst>
            <a:ext uri="{FF2B5EF4-FFF2-40B4-BE49-F238E27FC236}">
              <a16:creationId xmlns:a16="http://schemas.microsoft.com/office/drawing/2014/main" id="{9C5ECCBC-2673-4D87-ACDA-2812129AE3D4}"/>
            </a:ext>
          </a:extLst>
        </xdr:cNvPr>
        <xdr:cNvCxnSpPr/>
      </xdr:nvCxnSpPr>
      <xdr:spPr>
        <a:xfrm>
          <a:off x="12814300" y="67551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93345</xdr:rowOff>
    </xdr:from>
    <xdr:ext cx="405130" cy="259080"/>
    <xdr:sp macro="" textlink="">
      <xdr:nvSpPr>
        <xdr:cNvPr id="440" name="n_1aveValue【認定こども園・幼稚園・保育所】&#10;有形固定資産減価償却率">
          <a:extLst>
            <a:ext uri="{FF2B5EF4-FFF2-40B4-BE49-F238E27FC236}">
              <a16:creationId xmlns:a16="http://schemas.microsoft.com/office/drawing/2014/main" id="{AA3E6F8D-F6AC-475F-80FA-D8A305462B0D}"/>
            </a:ext>
          </a:extLst>
        </xdr:cNvPr>
        <xdr:cNvSpPr txBox="1"/>
      </xdr:nvSpPr>
      <xdr:spPr>
        <a:xfrm>
          <a:off x="15266035" y="643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70485</xdr:rowOff>
    </xdr:from>
    <xdr:ext cx="402590" cy="259080"/>
    <xdr:sp macro="" textlink="">
      <xdr:nvSpPr>
        <xdr:cNvPr id="441" name="n_2aveValue【認定こども園・幼稚園・保育所】&#10;有形固定資産減価償却率">
          <a:extLst>
            <a:ext uri="{FF2B5EF4-FFF2-40B4-BE49-F238E27FC236}">
              <a16:creationId xmlns:a16="http://schemas.microsoft.com/office/drawing/2014/main" id="{E4A74E7B-68FE-4D8E-AA68-0E9FD4E94EBF}"/>
            </a:ext>
          </a:extLst>
        </xdr:cNvPr>
        <xdr:cNvSpPr txBox="1"/>
      </xdr:nvSpPr>
      <xdr:spPr>
        <a:xfrm>
          <a:off x="14389735" y="64141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114935</xdr:rowOff>
    </xdr:from>
    <xdr:ext cx="402590" cy="259080"/>
    <xdr:sp macro="" textlink="">
      <xdr:nvSpPr>
        <xdr:cNvPr id="442" name="n_3aveValue【認定こども園・幼稚園・保育所】&#10;有形固定資産減価償却率">
          <a:extLst>
            <a:ext uri="{FF2B5EF4-FFF2-40B4-BE49-F238E27FC236}">
              <a16:creationId xmlns:a16="http://schemas.microsoft.com/office/drawing/2014/main" id="{DA921FF3-3F9F-40A9-A64E-460B8B0A33E5}"/>
            </a:ext>
          </a:extLst>
        </xdr:cNvPr>
        <xdr:cNvSpPr txBox="1"/>
      </xdr:nvSpPr>
      <xdr:spPr>
        <a:xfrm>
          <a:off x="13500735" y="6115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103505</xdr:rowOff>
    </xdr:from>
    <xdr:ext cx="402590" cy="259080"/>
    <xdr:sp macro="" textlink="">
      <xdr:nvSpPr>
        <xdr:cNvPr id="443" name="n_4aveValue【認定こども園・幼稚園・保育所】&#10;有形固定資産減価償却率">
          <a:extLst>
            <a:ext uri="{FF2B5EF4-FFF2-40B4-BE49-F238E27FC236}">
              <a16:creationId xmlns:a16="http://schemas.microsoft.com/office/drawing/2014/main" id="{E201C4D0-C429-45AE-B50E-288D5AC5598C}"/>
            </a:ext>
          </a:extLst>
        </xdr:cNvPr>
        <xdr:cNvSpPr txBox="1"/>
      </xdr:nvSpPr>
      <xdr:spPr>
        <a:xfrm>
          <a:off x="12611735" y="6104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52070</xdr:rowOff>
    </xdr:from>
    <xdr:ext cx="405130" cy="256540"/>
    <xdr:sp macro="" textlink="">
      <xdr:nvSpPr>
        <xdr:cNvPr id="444" name="n_1mainValue【認定こども園・幼稚園・保育所】&#10;有形固定資産減価償却率">
          <a:extLst>
            <a:ext uri="{FF2B5EF4-FFF2-40B4-BE49-F238E27FC236}">
              <a16:creationId xmlns:a16="http://schemas.microsoft.com/office/drawing/2014/main" id="{BDE763ED-824B-4B7B-BD2F-5154828164DF}"/>
            </a:ext>
          </a:extLst>
        </xdr:cNvPr>
        <xdr:cNvSpPr txBox="1"/>
      </xdr:nvSpPr>
      <xdr:spPr>
        <a:xfrm>
          <a:off x="15266035" y="6052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48260</xdr:rowOff>
    </xdr:from>
    <xdr:ext cx="402590" cy="259080"/>
    <xdr:sp macro="" textlink="">
      <xdr:nvSpPr>
        <xdr:cNvPr id="445" name="n_2mainValue【認定こども園・幼稚園・保育所】&#10;有形固定資産減価償却率">
          <a:extLst>
            <a:ext uri="{FF2B5EF4-FFF2-40B4-BE49-F238E27FC236}">
              <a16:creationId xmlns:a16="http://schemas.microsoft.com/office/drawing/2014/main" id="{E0D9671B-D747-405D-A788-2695BBE0BB3B}"/>
            </a:ext>
          </a:extLst>
        </xdr:cNvPr>
        <xdr:cNvSpPr txBox="1"/>
      </xdr:nvSpPr>
      <xdr:spPr>
        <a:xfrm>
          <a:off x="14389735" y="6049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148590</xdr:rowOff>
    </xdr:from>
    <xdr:ext cx="402590" cy="259080"/>
    <xdr:sp macro="" textlink="">
      <xdr:nvSpPr>
        <xdr:cNvPr id="446" name="n_3mainValue【認定こども園・幼稚園・保育所】&#10;有形固定資産減価償却率">
          <a:extLst>
            <a:ext uri="{FF2B5EF4-FFF2-40B4-BE49-F238E27FC236}">
              <a16:creationId xmlns:a16="http://schemas.microsoft.com/office/drawing/2014/main" id="{15CB4773-8C96-4CCC-AABC-9EFDB74DE3B2}"/>
            </a:ext>
          </a:extLst>
        </xdr:cNvPr>
        <xdr:cNvSpPr txBox="1"/>
      </xdr:nvSpPr>
      <xdr:spPr>
        <a:xfrm>
          <a:off x="13500735" y="6835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110490</xdr:rowOff>
    </xdr:from>
    <xdr:ext cx="402590" cy="256540"/>
    <xdr:sp macro="" textlink="">
      <xdr:nvSpPr>
        <xdr:cNvPr id="447" name="n_4mainValue【認定こども園・幼稚園・保育所】&#10;有形固定資産減価償却率">
          <a:extLst>
            <a:ext uri="{FF2B5EF4-FFF2-40B4-BE49-F238E27FC236}">
              <a16:creationId xmlns:a16="http://schemas.microsoft.com/office/drawing/2014/main" id="{4F2C11ED-BB27-4380-BEBF-592A7841F76D}"/>
            </a:ext>
          </a:extLst>
        </xdr:cNvPr>
        <xdr:cNvSpPr txBox="1"/>
      </xdr:nvSpPr>
      <xdr:spPr>
        <a:xfrm>
          <a:off x="12611735" y="6797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DA585398-2645-4F32-B262-AAD9404F92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33852E2-DB19-4A16-8C88-E68A84A70C7F}"/>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5F219662-5994-4C68-B954-F5C818AC6C9E}"/>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9116BF42-2CAF-4AE6-AB1F-E9CBC0B0A797}"/>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D62D001-BA11-4E40-B360-60A8BFD1AFA7}"/>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60EE91F-4EC1-4DDF-AF10-447B3A07ADA2}"/>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8B605237-2886-4418-BEA0-2C0A9FD5AE82}"/>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CAB9235-9753-4F8E-9927-14DA76F07F9F}"/>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6" name="テキスト ボックス 455">
          <a:extLst>
            <a:ext uri="{FF2B5EF4-FFF2-40B4-BE49-F238E27FC236}">
              <a16:creationId xmlns:a16="http://schemas.microsoft.com/office/drawing/2014/main" id="{07FC567C-4818-49EE-BE8D-65179B1FEA1B}"/>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FC45748C-37C1-4B45-B2CD-1E58C770EA28}"/>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DE46E3E-2752-4536-A195-EB3A337E8FBD}"/>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59" name="テキスト ボックス 458">
          <a:extLst>
            <a:ext uri="{FF2B5EF4-FFF2-40B4-BE49-F238E27FC236}">
              <a16:creationId xmlns:a16="http://schemas.microsoft.com/office/drawing/2014/main" id="{9403880E-DF34-4011-9F78-082919CF7DCB}"/>
            </a:ext>
          </a:extLst>
        </xdr:cNvPr>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21432C6-F643-487C-9DB2-103E5A2F8B8A}"/>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1" name="テキスト ボックス 460">
          <a:extLst>
            <a:ext uri="{FF2B5EF4-FFF2-40B4-BE49-F238E27FC236}">
              <a16:creationId xmlns:a16="http://schemas.microsoft.com/office/drawing/2014/main" id="{5F538E9C-35BC-4819-8295-AE30D337EA55}"/>
            </a:ext>
          </a:extLst>
        </xdr:cNvPr>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63B521EF-5178-4DE9-8F50-18E00FA22E1B}"/>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3" name="テキスト ボックス 462">
          <a:extLst>
            <a:ext uri="{FF2B5EF4-FFF2-40B4-BE49-F238E27FC236}">
              <a16:creationId xmlns:a16="http://schemas.microsoft.com/office/drawing/2014/main" id="{D56A2BCA-81D9-4D40-A11E-1225D0BBDE3B}"/>
            </a:ext>
          </a:extLst>
        </xdr:cNvPr>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641F9952-7A29-4C7D-8984-C44CC2E2D20F}"/>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65" name="テキスト ボックス 464">
          <a:extLst>
            <a:ext uri="{FF2B5EF4-FFF2-40B4-BE49-F238E27FC236}">
              <a16:creationId xmlns:a16="http://schemas.microsoft.com/office/drawing/2014/main" id="{A87E07C4-EEF6-4044-AD8E-1E58B456B60B}"/>
            </a:ext>
          </a:extLst>
        </xdr:cNvPr>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5D571F0-D2D3-4622-AECC-3969C4FDEE22}"/>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67" name="テキスト ボックス 466">
          <a:extLst>
            <a:ext uri="{FF2B5EF4-FFF2-40B4-BE49-F238E27FC236}">
              <a16:creationId xmlns:a16="http://schemas.microsoft.com/office/drawing/2014/main" id="{65C22B65-1421-4BE8-B121-FDB98D4A3CDD}"/>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68640EEC-3984-419F-8F8B-CC53C6BD7EE5}"/>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119380</xdr:rowOff>
    </xdr:from>
    <xdr:to>
      <xdr:col>116</xdr:col>
      <xdr:colOff>62865</xdr:colOff>
      <xdr:row>41</xdr:row>
      <xdr:rowOff>67310</xdr:rowOff>
    </xdr:to>
    <xdr:cxnSp macro="">
      <xdr:nvCxnSpPr>
        <xdr:cNvPr id="469" name="直線コネクタ 468">
          <a:extLst>
            <a:ext uri="{FF2B5EF4-FFF2-40B4-BE49-F238E27FC236}">
              <a16:creationId xmlns:a16="http://schemas.microsoft.com/office/drawing/2014/main" id="{8553FBA3-B4D3-4F96-A55C-02063B29FEA9}"/>
            </a:ext>
          </a:extLst>
        </xdr:cNvPr>
        <xdr:cNvCxnSpPr/>
      </xdr:nvCxnSpPr>
      <xdr:spPr>
        <a:xfrm flipV="1">
          <a:off x="22160865" y="577723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71120</xdr:rowOff>
    </xdr:from>
    <xdr:ext cx="469900" cy="259080"/>
    <xdr:sp macro="" textlink="">
      <xdr:nvSpPr>
        <xdr:cNvPr id="470" name="【認定こども園・幼稚園・保育所】&#10;一人当たり面積最小値テキスト">
          <a:extLst>
            <a:ext uri="{FF2B5EF4-FFF2-40B4-BE49-F238E27FC236}">
              <a16:creationId xmlns:a16="http://schemas.microsoft.com/office/drawing/2014/main" id="{A4ED6A0C-D67A-4C98-A207-57F23FB28F34}"/>
            </a:ext>
          </a:extLst>
        </xdr:cNvPr>
        <xdr:cNvSpPr txBox="1"/>
      </xdr:nvSpPr>
      <xdr:spPr>
        <a:xfrm>
          <a:off x="22199600" y="7100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67310</xdr:rowOff>
    </xdr:from>
    <xdr:to>
      <xdr:col>116</xdr:col>
      <xdr:colOff>152400</xdr:colOff>
      <xdr:row>41</xdr:row>
      <xdr:rowOff>67310</xdr:rowOff>
    </xdr:to>
    <xdr:cxnSp macro="">
      <xdr:nvCxnSpPr>
        <xdr:cNvPr id="471" name="直線コネクタ 470">
          <a:extLst>
            <a:ext uri="{FF2B5EF4-FFF2-40B4-BE49-F238E27FC236}">
              <a16:creationId xmlns:a16="http://schemas.microsoft.com/office/drawing/2014/main" id="{58AC6786-F1E5-4A2D-B37A-7B90E8F600E7}"/>
            </a:ext>
          </a:extLst>
        </xdr:cNvPr>
        <xdr:cNvCxnSpPr/>
      </xdr:nvCxnSpPr>
      <xdr:spPr>
        <a:xfrm>
          <a:off x="22072600" y="709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66040</xdr:rowOff>
    </xdr:from>
    <xdr:ext cx="469900" cy="256540"/>
    <xdr:sp macro="" textlink="">
      <xdr:nvSpPr>
        <xdr:cNvPr id="472" name="【認定こども園・幼稚園・保育所】&#10;一人当たり面積最大値テキスト">
          <a:extLst>
            <a:ext uri="{FF2B5EF4-FFF2-40B4-BE49-F238E27FC236}">
              <a16:creationId xmlns:a16="http://schemas.microsoft.com/office/drawing/2014/main" id="{E5CEE92D-F0A8-4C33-9C09-16C7C0C39BB2}"/>
            </a:ext>
          </a:extLst>
        </xdr:cNvPr>
        <xdr:cNvSpPr txBox="1"/>
      </xdr:nvSpPr>
      <xdr:spPr>
        <a:xfrm>
          <a:off x="22199600" y="5552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119380</xdr:rowOff>
    </xdr:from>
    <xdr:to>
      <xdr:col>116</xdr:col>
      <xdr:colOff>152400</xdr:colOff>
      <xdr:row>33</xdr:row>
      <xdr:rowOff>119380</xdr:rowOff>
    </xdr:to>
    <xdr:cxnSp macro="">
      <xdr:nvCxnSpPr>
        <xdr:cNvPr id="473" name="直線コネクタ 472">
          <a:extLst>
            <a:ext uri="{FF2B5EF4-FFF2-40B4-BE49-F238E27FC236}">
              <a16:creationId xmlns:a16="http://schemas.microsoft.com/office/drawing/2014/main" id="{3AF5C384-8B33-4680-AB5B-612C3BC2EAC1}"/>
            </a:ext>
          </a:extLst>
        </xdr:cNvPr>
        <xdr:cNvCxnSpPr/>
      </xdr:nvCxnSpPr>
      <xdr:spPr>
        <a:xfrm>
          <a:off x="22072600" y="577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79375</xdr:rowOff>
    </xdr:from>
    <xdr:ext cx="469900" cy="258445"/>
    <xdr:sp macro="" textlink="">
      <xdr:nvSpPr>
        <xdr:cNvPr id="474" name="【認定こども園・幼稚園・保育所】&#10;一人当たり面積平均値テキスト">
          <a:extLst>
            <a:ext uri="{FF2B5EF4-FFF2-40B4-BE49-F238E27FC236}">
              <a16:creationId xmlns:a16="http://schemas.microsoft.com/office/drawing/2014/main" id="{71A8E4FD-9717-4F69-8314-79040C778B34}"/>
            </a:ext>
          </a:extLst>
        </xdr:cNvPr>
        <xdr:cNvSpPr txBox="1"/>
      </xdr:nvSpPr>
      <xdr:spPr>
        <a:xfrm>
          <a:off x="22199600" y="65944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100965</xdr:rowOff>
    </xdr:from>
    <xdr:to>
      <xdr:col>116</xdr:col>
      <xdr:colOff>114300</xdr:colOff>
      <xdr:row>39</xdr:row>
      <xdr:rowOff>31115</xdr:rowOff>
    </xdr:to>
    <xdr:sp macro="" textlink="">
      <xdr:nvSpPr>
        <xdr:cNvPr id="475" name="フローチャート: 判断 474">
          <a:extLst>
            <a:ext uri="{FF2B5EF4-FFF2-40B4-BE49-F238E27FC236}">
              <a16:creationId xmlns:a16="http://schemas.microsoft.com/office/drawing/2014/main" id="{DBAC6CFE-948D-470D-A434-2BB6887A7F61}"/>
            </a:ext>
          </a:extLst>
        </xdr:cNvPr>
        <xdr:cNvSpPr/>
      </xdr:nvSpPr>
      <xdr:spPr>
        <a:xfrm>
          <a:off x="221107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114300</xdr:rowOff>
    </xdr:from>
    <xdr:to>
      <xdr:col>112</xdr:col>
      <xdr:colOff>38100</xdr:colOff>
      <xdr:row>39</xdr:row>
      <xdr:rowOff>44450</xdr:rowOff>
    </xdr:to>
    <xdr:sp macro="" textlink="">
      <xdr:nvSpPr>
        <xdr:cNvPr id="476" name="フローチャート: 判断 475">
          <a:extLst>
            <a:ext uri="{FF2B5EF4-FFF2-40B4-BE49-F238E27FC236}">
              <a16:creationId xmlns:a16="http://schemas.microsoft.com/office/drawing/2014/main" id="{07760666-4717-4249-BC2F-FBCE2DD1F857}"/>
            </a:ext>
          </a:extLst>
        </xdr:cNvPr>
        <xdr:cNvSpPr/>
      </xdr:nvSpPr>
      <xdr:spPr>
        <a:xfrm>
          <a:off x="21272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109855</xdr:rowOff>
    </xdr:from>
    <xdr:to>
      <xdr:col>107</xdr:col>
      <xdr:colOff>101600</xdr:colOff>
      <xdr:row>39</xdr:row>
      <xdr:rowOff>40640</xdr:rowOff>
    </xdr:to>
    <xdr:sp macro="" textlink="">
      <xdr:nvSpPr>
        <xdr:cNvPr id="477" name="フローチャート: 判断 476">
          <a:extLst>
            <a:ext uri="{FF2B5EF4-FFF2-40B4-BE49-F238E27FC236}">
              <a16:creationId xmlns:a16="http://schemas.microsoft.com/office/drawing/2014/main" id="{982EE24C-C482-41BF-8D7C-4828F1786691}"/>
            </a:ext>
          </a:extLst>
        </xdr:cNvPr>
        <xdr:cNvSpPr/>
      </xdr:nvSpPr>
      <xdr:spPr>
        <a:xfrm>
          <a:off x="20383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100965</xdr:rowOff>
    </xdr:from>
    <xdr:to>
      <xdr:col>102</xdr:col>
      <xdr:colOff>165100</xdr:colOff>
      <xdr:row>39</xdr:row>
      <xdr:rowOff>31115</xdr:rowOff>
    </xdr:to>
    <xdr:sp macro="" textlink="">
      <xdr:nvSpPr>
        <xdr:cNvPr id="478" name="フローチャート: 判断 477">
          <a:extLst>
            <a:ext uri="{FF2B5EF4-FFF2-40B4-BE49-F238E27FC236}">
              <a16:creationId xmlns:a16="http://schemas.microsoft.com/office/drawing/2014/main" id="{2BFA57C3-B231-4FAE-9391-2D94879B26FF}"/>
            </a:ext>
          </a:extLst>
        </xdr:cNvPr>
        <xdr:cNvSpPr/>
      </xdr:nvSpPr>
      <xdr:spPr>
        <a:xfrm>
          <a:off x="19494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125730</xdr:rowOff>
    </xdr:from>
    <xdr:to>
      <xdr:col>98</xdr:col>
      <xdr:colOff>38100</xdr:colOff>
      <xdr:row>39</xdr:row>
      <xdr:rowOff>55880</xdr:rowOff>
    </xdr:to>
    <xdr:sp macro="" textlink="">
      <xdr:nvSpPr>
        <xdr:cNvPr id="479" name="フローチャート: 判断 478">
          <a:extLst>
            <a:ext uri="{FF2B5EF4-FFF2-40B4-BE49-F238E27FC236}">
              <a16:creationId xmlns:a16="http://schemas.microsoft.com/office/drawing/2014/main" id="{C59300BF-C051-4F43-BC5B-167687000E9C}"/>
            </a:ext>
          </a:extLst>
        </xdr:cNvPr>
        <xdr:cNvSpPr/>
      </xdr:nvSpPr>
      <xdr:spPr>
        <a:xfrm>
          <a:off x="18605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D595B994-AA1D-4FFE-A03C-0DC2FDDF7387}"/>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C049A37C-0B8D-49D6-9E2C-006444744868}"/>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1A851531-7D43-4137-A25B-780F28E9F10F}"/>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13F685C9-1231-4F7F-B58C-5EE6111E4856}"/>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35570606-D40A-482C-AE37-2D8CF4F3A1CC}"/>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34290</xdr:rowOff>
    </xdr:from>
    <xdr:to>
      <xdr:col>116</xdr:col>
      <xdr:colOff>114300</xdr:colOff>
      <xdr:row>35</xdr:row>
      <xdr:rowOff>135890</xdr:rowOff>
    </xdr:to>
    <xdr:sp macro="" textlink="">
      <xdr:nvSpPr>
        <xdr:cNvPr id="485" name="楕円 484">
          <a:extLst>
            <a:ext uri="{FF2B5EF4-FFF2-40B4-BE49-F238E27FC236}">
              <a16:creationId xmlns:a16="http://schemas.microsoft.com/office/drawing/2014/main" id="{2A2297A7-8E0A-4EB1-98F4-BB48BFCD5A5B}"/>
            </a:ext>
          </a:extLst>
        </xdr:cNvPr>
        <xdr:cNvSpPr/>
      </xdr:nvSpPr>
      <xdr:spPr>
        <a:xfrm>
          <a:off x="221107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57150</xdr:rowOff>
    </xdr:from>
    <xdr:ext cx="469900" cy="259080"/>
    <xdr:sp macro="" textlink="">
      <xdr:nvSpPr>
        <xdr:cNvPr id="486" name="【認定こども園・幼稚園・保育所】&#10;一人当たり面積該当値テキスト">
          <a:extLst>
            <a:ext uri="{FF2B5EF4-FFF2-40B4-BE49-F238E27FC236}">
              <a16:creationId xmlns:a16="http://schemas.microsoft.com/office/drawing/2014/main" id="{B0F179EA-C4CA-4AF5-A892-0D65AC7F6203}"/>
            </a:ext>
          </a:extLst>
        </xdr:cNvPr>
        <xdr:cNvSpPr txBox="1"/>
      </xdr:nvSpPr>
      <xdr:spPr>
        <a:xfrm>
          <a:off x="22199600" y="588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55245</xdr:rowOff>
    </xdr:from>
    <xdr:to>
      <xdr:col>112</xdr:col>
      <xdr:colOff>38100</xdr:colOff>
      <xdr:row>35</xdr:row>
      <xdr:rowOff>156845</xdr:rowOff>
    </xdr:to>
    <xdr:sp macro="" textlink="">
      <xdr:nvSpPr>
        <xdr:cNvPr id="487" name="楕円 486">
          <a:extLst>
            <a:ext uri="{FF2B5EF4-FFF2-40B4-BE49-F238E27FC236}">
              <a16:creationId xmlns:a16="http://schemas.microsoft.com/office/drawing/2014/main" id="{F8F12E9E-AE12-4D03-A7FC-237069F816EA}"/>
            </a:ext>
          </a:extLst>
        </xdr:cNvPr>
        <xdr:cNvSpPr/>
      </xdr:nvSpPr>
      <xdr:spPr>
        <a:xfrm>
          <a:off x="21272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85090</xdr:rowOff>
    </xdr:from>
    <xdr:to>
      <xdr:col>116</xdr:col>
      <xdr:colOff>63500</xdr:colOff>
      <xdr:row>35</xdr:row>
      <xdr:rowOff>106045</xdr:rowOff>
    </xdr:to>
    <xdr:cxnSp macro="">
      <xdr:nvCxnSpPr>
        <xdr:cNvPr id="488" name="直線コネクタ 487">
          <a:extLst>
            <a:ext uri="{FF2B5EF4-FFF2-40B4-BE49-F238E27FC236}">
              <a16:creationId xmlns:a16="http://schemas.microsoft.com/office/drawing/2014/main" id="{A266EE04-514D-4F18-93D4-A76C3C5E1704}"/>
            </a:ext>
          </a:extLst>
        </xdr:cNvPr>
        <xdr:cNvCxnSpPr/>
      </xdr:nvCxnSpPr>
      <xdr:spPr>
        <a:xfrm flipV="1">
          <a:off x="21323300" y="60858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116840</xdr:rowOff>
    </xdr:from>
    <xdr:to>
      <xdr:col>107</xdr:col>
      <xdr:colOff>101600</xdr:colOff>
      <xdr:row>36</xdr:row>
      <xdr:rowOff>46990</xdr:rowOff>
    </xdr:to>
    <xdr:sp macro="" textlink="">
      <xdr:nvSpPr>
        <xdr:cNvPr id="489" name="楕円 488">
          <a:extLst>
            <a:ext uri="{FF2B5EF4-FFF2-40B4-BE49-F238E27FC236}">
              <a16:creationId xmlns:a16="http://schemas.microsoft.com/office/drawing/2014/main" id="{B590CC40-F1D9-49E5-96EE-5D2B7718C07F}"/>
            </a:ext>
          </a:extLst>
        </xdr:cNvPr>
        <xdr:cNvSpPr/>
      </xdr:nvSpPr>
      <xdr:spPr>
        <a:xfrm>
          <a:off x="2038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106045</xdr:rowOff>
    </xdr:from>
    <xdr:to>
      <xdr:col>111</xdr:col>
      <xdr:colOff>177800</xdr:colOff>
      <xdr:row>35</xdr:row>
      <xdr:rowOff>167640</xdr:rowOff>
    </xdr:to>
    <xdr:cxnSp macro="">
      <xdr:nvCxnSpPr>
        <xdr:cNvPr id="490" name="直線コネクタ 489">
          <a:extLst>
            <a:ext uri="{FF2B5EF4-FFF2-40B4-BE49-F238E27FC236}">
              <a16:creationId xmlns:a16="http://schemas.microsoft.com/office/drawing/2014/main" id="{7250E9F0-CE0C-4D21-9620-7B456311DEC3}"/>
            </a:ext>
          </a:extLst>
        </xdr:cNvPr>
        <xdr:cNvCxnSpPr/>
      </xdr:nvCxnSpPr>
      <xdr:spPr>
        <a:xfrm flipV="1">
          <a:off x="20434300" y="61067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34290</xdr:rowOff>
    </xdr:from>
    <xdr:to>
      <xdr:col>102</xdr:col>
      <xdr:colOff>165100</xdr:colOff>
      <xdr:row>36</xdr:row>
      <xdr:rowOff>135890</xdr:rowOff>
    </xdr:to>
    <xdr:sp macro="" textlink="">
      <xdr:nvSpPr>
        <xdr:cNvPr id="491" name="楕円 490">
          <a:extLst>
            <a:ext uri="{FF2B5EF4-FFF2-40B4-BE49-F238E27FC236}">
              <a16:creationId xmlns:a16="http://schemas.microsoft.com/office/drawing/2014/main" id="{C0711D76-6569-4400-8817-53CD7F1A8EDB}"/>
            </a:ext>
          </a:extLst>
        </xdr:cNvPr>
        <xdr:cNvSpPr/>
      </xdr:nvSpPr>
      <xdr:spPr>
        <a:xfrm>
          <a:off x="19494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167640</xdr:rowOff>
    </xdr:from>
    <xdr:to>
      <xdr:col>107</xdr:col>
      <xdr:colOff>50800</xdr:colOff>
      <xdr:row>36</xdr:row>
      <xdr:rowOff>85090</xdr:rowOff>
    </xdr:to>
    <xdr:cxnSp macro="">
      <xdr:nvCxnSpPr>
        <xdr:cNvPr id="492" name="直線コネクタ 491">
          <a:extLst>
            <a:ext uri="{FF2B5EF4-FFF2-40B4-BE49-F238E27FC236}">
              <a16:creationId xmlns:a16="http://schemas.microsoft.com/office/drawing/2014/main" id="{EFEB00AF-8D93-42A9-9FC9-3038B370B8A8}"/>
            </a:ext>
          </a:extLst>
        </xdr:cNvPr>
        <xdr:cNvCxnSpPr/>
      </xdr:nvCxnSpPr>
      <xdr:spPr>
        <a:xfrm flipV="1">
          <a:off x="19545300" y="61683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45720</xdr:rowOff>
    </xdr:from>
    <xdr:to>
      <xdr:col>98</xdr:col>
      <xdr:colOff>38100</xdr:colOff>
      <xdr:row>36</xdr:row>
      <xdr:rowOff>147320</xdr:rowOff>
    </xdr:to>
    <xdr:sp macro="" textlink="">
      <xdr:nvSpPr>
        <xdr:cNvPr id="493" name="楕円 492">
          <a:extLst>
            <a:ext uri="{FF2B5EF4-FFF2-40B4-BE49-F238E27FC236}">
              <a16:creationId xmlns:a16="http://schemas.microsoft.com/office/drawing/2014/main" id="{287E6975-F404-48CE-918B-E4DE418C2517}"/>
            </a:ext>
          </a:extLst>
        </xdr:cNvPr>
        <xdr:cNvSpPr/>
      </xdr:nvSpPr>
      <xdr:spPr>
        <a:xfrm>
          <a:off x="18605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85090</xdr:rowOff>
    </xdr:from>
    <xdr:to>
      <xdr:col>102</xdr:col>
      <xdr:colOff>114300</xdr:colOff>
      <xdr:row>36</xdr:row>
      <xdr:rowOff>96520</xdr:rowOff>
    </xdr:to>
    <xdr:cxnSp macro="">
      <xdr:nvCxnSpPr>
        <xdr:cNvPr id="494" name="直線コネクタ 493">
          <a:extLst>
            <a:ext uri="{FF2B5EF4-FFF2-40B4-BE49-F238E27FC236}">
              <a16:creationId xmlns:a16="http://schemas.microsoft.com/office/drawing/2014/main" id="{362BEDDE-9573-460C-B3B5-F9021388265D}"/>
            </a:ext>
          </a:extLst>
        </xdr:cNvPr>
        <xdr:cNvCxnSpPr/>
      </xdr:nvCxnSpPr>
      <xdr:spPr>
        <a:xfrm flipV="1">
          <a:off x="18656300" y="62572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495" name="n_1aveValue【認定こども園・幼稚園・保育所】&#10;一人当たり面積">
          <a:extLst>
            <a:ext uri="{FF2B5EF4-FFF2-40B4-BE49-F238E27FC236}">
              <a16:creationId xmlns:a16="http://schemas.microsoft.com/office/drawing/2014/main" id="{2FC8209D-A9C4-46AF-822B-26C460E7C9A1}"/>
            </a:ext>
          </a:extLst>
        </xdr:cNvPr>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7360" cy="256540"/>
    <xdr:sp macro="" textlink="">
      <xdr:nvSpPr>
        <xdr:cNvPr id="496" name="n_2aveValue【認定こども園・幼稚園・保育所】&#10;一人当たり面積">
          <a:extLst>
            <a:ext uri="{FF2B5EF4-FFF2-40B4-BE49-F238E27FC236}">
              <a16:creationId xmlns:a16="http://schemas.microsoft.com/office/drawing/2014/main" id="{EE0F7911-7BA6-4A9F-9F06-E6A129D1227B}"/>
            </a:ext>
          </a:extLst>
        </xdr:cNvPr>
        <xdr:cNvSpPr txBox="1"/>
      </xdr:nvSpPr>
      <xdr:spPr>
        <a:xfrm>
          <a:off x="20199350" y="6717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22225</xdr:rowOff>
    </xdr:from>
    <xdr:ext cx="467360" cy="258445"/>
    <xdr:sp macro="" textlink="">
      <xdr:nvSpPr>
        <xdr:cNvPr id="497" name="n_3aveValue【認定こども園・幼稚園・保育所】&#10;一人当たり面積">
          <a:extLst>
            <a:ext uri="{FF2B5EF4-FFF2-40B4-BE49-F238E27FC236}">
              <a16:creationId xmlns:a16="http://schemas.microsoft.com/office/drawing/2014/main" id="{3F12D346-6B04-428F-9A09-6887430A76F0}"/>
            </a:ext>
          </a:extLst>
        </xdr:cNvPr>
        <xdr:cNvSpPr txBox="1"/>
      </xdr:nvSpPr>
      <xdr:spPr>
        <a:xfrm>
          <a:off x="19310350" y="67087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46990</xdr:rowOff>
    </xdr:from>
    <xdr:ext cx="467360" cy="259080"/>
    <xdr:sp macro="" textlink="">
      <xdr:nvSpPr>
        <xdr:cNvPr id="498" name="n_4aveValue【認定こども園・幼稚園・保育所】&#10;一人当たり面積">
          <a:extLst>
            <a:ext uri="{FF2B5EF4-FFF2-40B4-BE49-F238E27FC236}">
              <a16:creationId xmlns:a16="http://schemas.microsoft.com/office/drawing/2014/main" id="{06F907AD-348C-4017-85C9-084F1BFBD1AB}"/>
            </a:ext>
          </a:extLst>
        </xdr:cNvPr>
        <xdr:cNvSpPr txBox="1"/>
      </xdr:nvSpPr>
      <xdr:spPr>
        <a:xfrm>
          <a:off x="18421350" y="6733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1905</xdr:rowOff>
    </xdr:from>
    <xdr:ext cx="469900" cy="259080"/>
    <xdr:sp macro="" textlink="">
      <xdr:nvSpPr>
        <xdr:cNvPr id="499" name="n_1mainValue【認定こども園・幼稚園・保育所】&#10;一人当たり面積">
          <a:extLst>
            <a:ext uri="{FF2B5EF4-FFF2-40B4-BE49-F238E27FC236}">
              <a16:creationId xmlns:a16="http://schemas.microsoft.com/office/drawing/2014/main" id="{E1AD6F95-44F7-4822-9670-9668C8A80A33}"/>
            </a:ext>
          </a:extLst>
        </xdr:cNvPr>
        <xdr:cNvSpPr txBox="1"/>
      </xdr:nvSpPr>
      <xdr:spPr>
        <a:xfrm>
          <a:off x="21075650" y="5831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63500</xdr:rowOff>
    </xdr:from>
    <xdr:ext cx="467360" cy="256540"/>
    <xdr:sp macro="" textlink="">
      <xdr:nvSpPr>
        <xdr:cNvPr id="500" name="n_2mainValue【認定こども園・幼稚園・保育所】&#10;一人当たり面積">
          <a:extLst>
            <a:ext uri="{FF2B5EF4-FFF2-40B4-BE49-F238E27FC236}">
              <a16:creationId xmlns:a16="http://schemas.microsoft.com/office/drawing/2014/main" id="{2020FD63-C32D-444E-A18A-EAE9D9A09FB9}"/>
            </a:ext>
          </a:extLst>
        </xdr:cNvPr>
        <xdr:cNvSpPr txBox="1"/>
      </xdr:nvSpPr>
      <xdr:spPr>
        <a:xfrm>
          <a:off x="20199350" y="5892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152400</xdr:rowOff>
    </xdr:from>
    <xdr:ext cx="467360" cy="259080"/>
    <xdr:sp macro="" textlink="">
      <xdr:nvSpPr>
        <xdr:cNvPr id="501" name="n_3mainValue【認定こども園・幼稚園・保育所】&#10;一人当たり面積">
          <a:extLst>
            <a:ext uri="{FF2B5EF4-FFF2-40B4-BE49-F238E27FC236}">
              <a16:creationId xmlns:a16="http://schemas.microsoft.com/office/drawing/2014/main" id="{B8A1252A-0963-48C0-914F-1BB8AC97D26F}"/>
            </a:ext>
          </a:extLst>
        </xdr:cNvPr>
        <xdr:cNvSpPr txBox="1"/>
      </xdr:nvSpPr>
      <xdr:spPr>
        <a:xfrm>
          <a:off x="19310350" y="5981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163830</xdr:rowOff>
    </xdr:from>
    <xdr:ext cx="467360" cy="259080"/>
    <xdr:sp macro="" textlink="">
      <xdr:nvSpPr>
        <xdr:cNvPr id="502" name="n_4mainValue【認定こども園・幼稚園・保育所】&#10;一人当たり面積">
          <a:extLst>
            <a:ext uri="{FF2B5EF4-FFF2-40B4-BE49-F238E27FC236}">
              <a16:creationId xmlns:a16="http://schemas.microsoft.com/office/drawing/2014/main" id="{5DD7D0B8-285B-4040-9733-5EAB59EA5183}"/>
            </a:ext>
          </a:extLst>
        </xdr:cNvPr>
        <xdr:cNvSpPr txBox="1"/>
      </xdr:nvSpPr>
      <xdr:spPr>
        <a:xfrm>
          <a:off x="18421350" y="59931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01457A9-B220-4813-9B28-A270854161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AAE817CB-7FAD-47CF-9E1E-F8AEA22BC6A5}"/>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5A2A059-99F6-4DD6-8D80-2324D457CF9D}"/>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CAE5E203-20C3-45EB-9475-8DDC6C898C6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5360A963-B8B2-42BD-9B8E-4B2DBD57374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D2E1321A-3114-47B7-AEC1-A62122677FC9}"/>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BDCC529F-57E1-4DFF-9DB8-4705506159E8}"/>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5CB58072-493A-4EA8-94EE-9C1E28FF2554}"/>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1" name="テキスト ボックス 510">
          <a:extLst>
            <a:ext uri="{FF2B5EF4-FFF2-40B4-BE49-F238E27FC236}">
              <a16:creationId xmlns:a16="http://schemas.microsoft.com/office/drawing/2014/main" id="{3E2766CD-756F-4BB5-BB37-E6C1B2E7F521}"/>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C8F638A-DB8C-451C-A37D-62941ACF4889}"/>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3" name="テキスト ボックス 512">
          <a:extLst>
            <a:ext uri="{FF2B5EF4-FFF2-40B4-BE49-F238E27FC236}">
              <a16:creationId xmlns:a16="http://schemas.microsoft.com/office/drawing/2014/main" id="{AF8E220C-086A-4076-A092-3B1437F851DD}"/>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4" name="直線コネクタ 513">
          <a:extLst>
            <a:ext uri="{FF2B5EF4-FFF2-40B4-BE49-F238E27FC236}">
              <a16:creationId xmlns:a16="http://schemas.microsoft.com/office/drawing/2014/main" id="{E5EE26BD-D77A-4896-900F-FAA12C24A39C}"/>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5" name="テキスト ボックス 514">
          <a:extLst>
            <a:ext uri="{FF2B5EF4-FFF2-40B4-BE49-F238E27FC236}">
              <a16:creationId xmlns:a16="http://schemas.microsoft.com/office/drawing/2014/main" id="{9B65ECB2-6248-475D-83F5-EBDDE542D9A1}"/>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6" name="直線コネクタ 515">
          <a:extLst>
            <a:ext uri="{FF2B5EF4-FFF2-40B4-BE49-F238E27FC236}">
              <a16:creationId xmlns:a16="http://schemas.microsoft.com/office/drawing/2014/main" id="{853F31CC-AF1B-414D-AA93-D546969AC511}"/>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7" name="テキスト ボックス 516">
          <a:extLst>
            <a:ext uri="{FF2B5EF4-FFF2-40B4-BE49-F238E27FC236}">
              <a16:creationId xmlns:a16="http://schemas.microsoft.com/office/drawing/2014/main" id="{19199942-4E14-4041-86AF-29A4757C22EF}"/>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8" name="直線コネクタ 517">
          <a:extLst>
            <a:ext uri="{FF2B5EF4-FFF2-40B4-BE49-F238E27FC236}">
              <a16:creationId xmlns:a16="http://schemas.microsoft.com/office/drawing/2014/main" id="{4FCB4764-52D6-4860-9B3F-373DB41ACE91}"/>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19" name="テキスト ボックス 518">
          <a:extLst>
            <a:ext uri="{FF2B5EF4-FFF2-40B4-BE49-F238E27FC236}">
              <a16:creationId xmlns:a16="http://schemas.microsoft.com/office/drawing/2014/main" id="{590F6F7D-3CB3-4D79-8A1C-826F2ADD8B1E}"/>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0" name="直線コネクタ 519">
          <a:extLst>
            <a:ext uri="{FF2B5EF4-FFF2-40B4-BE49-F238E27FC236}">
              <a16:creationId xmlns:a16="http://schemas.microsoft.com/office/drawing/2014/main" id="{37A02F5A-1A1D-4687-8054-ED947A91C55E}"/>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1" name="テキスト ボックス 520">
          <a:extLst>
            <a:ext uri="{FF2B5EF4-FFF2-40B4-BE49-F238E27FC236}">
              <a16:creationId xmlns:a16="http://schemas.microsoft.com/office/drawing/2014/main" id="{67A69457-9548-4023-B778-92B8DC1F07E5}"/>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2" name="直線コネクタ 521">
          <a:extLst>
            <a:ext uri="{FF2B5EF4-FFF2-40B4-BE49-F238E27FC236}">
              <a16:creationId xmlns:a16="http://schemas.microsoft.com/office/drawing/2014/main" id="{A0FEF6F6-0219-40FB-B7C2-1B05289BDB83}"/>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23" name="テキスト ボックス 522">
          <a:extLst>
            <a:ext uri="{FF2B5EF4-FFF2-40B4-BE49-F238E27FC236}">
              <a16:creationId xmlns:a16="http://schemas.microsoft.com/office/drawing/2014/main" id="{CA74D16E-6294-4A8A-82DF-947BB9010505}"/>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4" name="直線コネクタ 523">
          <a:extLst>
            <a:ext uri="{FF2B5EF4-FFF2-40B4-BE49-F238E27FC236}">
              <a16:creationId xmlns:a16="http://schemas.microsoft.com/office/drawing/2014/main" id="{8D8BCE77-A6D0-4D7F-B520-040E7B904D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5" name="テキスト ボックス 524">
          <a:extLst>
            <a:ext uri="{FF2B5EF4-FFF2-40B4-BE49-F238E27FC236}">
              <a16:creationId xmlns:a16="http://schemas.microsoft.com/office/drawing/2014/main" id="{436836E5-0527-4816-9A55-36E89EAE7703}"/>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6A0DE3C-A178-4ABC-90DC-890D71767A59}"/>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27" name="テキスト ボックス 526">
          <a:extLst>
            <a:ext uri="{FF2B5EF4-FFF2-40B4-BE49-F238E27FC236}">
              <a16:creationId xmlns:a16="http://schemas.microsoft.com/office/drawing/2014/main" id="{81CF018A-EA41-4019-A816-EEBF7C0F7DD4}"/>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64F5C188-70C8-40A9-819E-D09EA50EFC7E}"/>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39370</xdr:rowOff>
    </xdr:from>
    <xdr:to>
      <xdr:col>85</xdr:col>
      <xdr:colOff>126365</xdr:colOff>
      <xdr:row>64</xdr:row>
      <xdr:rowOff>117475</xdr:rowOff>
    </xdr:to>
    <xdr:cxnSp macro="">
      <xdr:nvCxnSpPr>
        <xdr:cNvPr id="529" name="直線コネクタ 528">
          <a:extLst>
            <a:ext uri="{FF2B5EF4-FFF2-40B4-BE49-F238E27FC236}">
              <a16:creationId xmlns:a16="http://schemas.microsoft.com/office/drawing/2014/main" id="{94BC8AEF-B532-4612-9B1B-0B244E46CF1F}"/>
            </a:ext>
          </a:extLst>
        </xdr:cNvPr>
        <xdr:cNvCxnSpPr/>
      </xdr:nvCxnSpPr>
      <xdr:spPr>
        <a:xfrm flipV="1">
          <a:off x="16318865" y="9640570"/>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121285</xdr:rowOff>
    </xdr:from>
    <xdr:ext cx="405130" cy="256540"/>
    <xdr:sp macro="" textlink="">
      <xdr:nvSpPr>
        <xdr:cNvPr id="530" name="【学校施設】&#10;有形固定資産減価償却率最小値テキスト">
          <a:extLst>
            <a:ext uri="{FF2B5EF4-FFF2-40B4-BE49-F238E27FC236}">
              <a16:creationId xmlns:a16="http://schemas.microsoft.com/office/drawing/2014/main" id="{FAA74718-0270-4162-8D91-C9D86E4E7EAA}"/>
            </a:ext>
          </a:extLst>
        </xdr:cNvPr>
        <xdr:cNvSpPr txBox="1"/>
      </xdr:nvSpPr>
      <xdr:spPr>
        <a:xfrm>
          <a:off x="16357600" y="110940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117475</xdr:rowOff>
    </xdr:from>
    <xdr:to>
      <xdr:col>86</xdr:col>
      <xdr:colOff>25400</xdr:colOff>
      <xdr:row>64</xdr:row>
      <xdr:rowOff>117475</xdr:rowOff>
    </xdr:to>
    <xdr:cxnSp macro="">
      <xdr:nvCxnSpPr>
        <xdr:cNvPr id="531" name="直線コネクタ 530">
          <a:extLst>
            <a:ext uri="{FF2B5EF4-FFF2-40B4-BE49-F238E27FC236}">
              <a16:creationId xmlns:a16="http://schemas.microsoft.com/office/drawing/2014/main" id="{D526D00A-D5FA-4CDF-9014-4E1D5E76A69E}"/>
            </a:ext>
          </a:extLst>
        </xdr:cNvPr>
        <xdr:cNvCxnSpPr/>
      </xdr:nvCxnSpPr>
      <xdr:spPr>
        <a:xfrm>
          <a:off x="16230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157480</xdr:rowOff>
    </xdr:from>
    <xdr:ext cx="405130" cy="256540"/>
    <xdr:sp macro="" textlink="">
      <xdr:nvSpPr>
        <xdr:cNvPr id="532" name="【学校施設】&#10;有形固定資産減価償却率最大値テキスト">
          <a:extLst>
            <a:ext uri="{FF2B5EF4-FFF2-40B4-BE49-F238E27FC236}">
              <a16:creationId xmlns:a16="http://schemas.microsoft.com/office/drawing/2014/main" id="{59626293-B05A-452D-B440-B03B81A1D666}"/>
            </a:ext>
          </a:extLst>
        </xdr:cNvPr>
        <xdr:cNvSpPr txBox="1"/>
      </xdr:nvSpPr>
      <xdr:spPr>
        <a:xfrm>
          <a:off x="16357600" y="9415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39370</xdr:rowOff>
    </xdr:from>
    <xdr:to>
      <xdr:col>86</xdr:col>
      <xdr:colOff>25400</xdr:colOff>
      <xdr:row>56</xdr:row>
      <xdr:rowOff>39370</xdr:rowOff>
    </xdr:to>
    <xdr:cxnSp macro="">
      <xdr:nvCxnSpPr>
        <xdr:cNvPr id="533" name="直線コネクタ 532">
          <a:extLst>
            <a:ext uri="{FF2B5EF4-FFF2-40B4-BE49-F238E27FC236}">
              <a16:creationId xmlns:a16="http://schemas.microsoft.com/office/drawing/2014/main" id="{50112BD1-386F-4FA0-B82B-32A011344ED3}"/>
            </a:ext>
          </a:extLst>
        </xdr:cNvPr>
        <xdr:cNvCxnSpPr/>
      </xdr:nvCxnSpPr>
      <xdr:spPr>
        <a:xfrm>
          <a:off x="16230600" y="964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137160</xdr:rowOff>
    </xdr:from>
    <xdr:ext cx="405130" cy="259080"/>
    <xdr:sp macro="" textlink="">
      <xdr:nvSpPr>
        <xdr:cNvPr id="534" name="【学校施設】&#10;有形固定資産減価償却率平均値テキスト">
          <a:extLst>
            <a:ext uri="{FF2B5EF4-FFF2-40B4-BE49-F238E27FC236}">
              <a16:creationId xmlns:a16="http://schemas.microsoft.com/office/drawing/2014/main" id="{325A7785-3237-4DBA-AEFE-5D9A6428E87A}"/>
            </a:ext>
          </a:extLst>
        </xdr:cNvPr>
        <xdr:cNvSpPr txBox="1"/>
      </xdr:nvSpPr>
      <xdr:spPr>
        <a:xfrm>
          <a:off x="16357600" y="10081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535" name="フローチャート: 判断 534">
          <a:extLst>
            <a:ext uri="{FF2B5EF4-FFF2-40B4-BE49-F238E27FC236}">
              <a16:creationId xmlns:a16="http://schemas.microsoft.com/office/drawing/2014/main" id="{3372D07B-51DB-48D0-BBDB-4E1E27D2DBEC}"/>
            </a:ext>
          </a:extLst>
        </xdr:cNvPr>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104140</xdr:rowOff>
    </xdr:from>
    <xdr:to>
      <xdr:col>81</xdr:col>
      <xdr:colOff>101600</xdr:colOff>
      <xdr:row>60</xdr:row>
      <xdr:rowOff>34290</xdr:rowOff>
    </xdr:to>
    <xdr:sp macro="" textlink="">
      <xdr:nvSpPr>
        <xdr:cNvPr id="536" name="フローチャート: 判断 535">
          <a:extLst>
            <a:ext uri="{FF2B5EF4-FFF2-40B4-BE49-F238E27FC236}">
              <a16:creationId xmlns:a16="http://schemas.microsoft.com/office/drawing/2014/main" id="{CF4B2851-DCD3-48C6-B9D6-751640CB797C}"/>
            </a:ext>
          </a:extLst>
        </xdr:cNvPr>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537" name="フローチャート: 判断 536">
          <a:extLst>
            <a:ext uri="{FF2B5EF4-FFF2-40B4-BE49-F238E27FC236}">
              <a16:creationId xmlns:a16="http://schemas.microsoft.com/office/drawing/2014/main" id="{B5553E45-CFCD-4D6A-865D-A1CC29D1EE82}"/>
            </a:ext>
          </a:extLst>
        </xdr:cNvPr>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38" name="フローチャート: 判断 537">
          <a:extLst>
            <a:ext uri="{FF2B5EF4-FFF2-40B4-BE49-F238E27FC236}">
              <a16:creationId xmlns:a16="http://schemas.microsoft.com/office/drawing/2014/main" id="{C8842AD4-C69E-486C-A361-678990A5B93F}"/>
            </a:ext>
          </a:extLst>
        </xdr:cNvPr>
        <xdr:cNvSpPr/>
      </xdr:nvSpPr>
      <xdr:spPr>
        <a:xfrm>
          <a:off x="13652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138430</xdr:rowOff>
    </xdr:from>
    <xdr:to>
      <xdr:col>67</xdr:col>
      <xdr:colOff>101600</xdr:colOff>
      <xdr:row>59</xdr:row>
      <xdr:rowOff>68580</xdr:rowOff>
    </xdr:to>
    <xdr:sp macro="" textlink="">
      <xdr:nvSpPr>
        <xdr:cNvPr id="539" name="フローチャート: 判断 538">
          <a:extLst>
            <a:ext uri="{FF2B5EF4-FFF2-40B4-BE49-F238E27FC236}">
              <a16:creationId xmlns:a16="http://schemas.microsoft.com/office/drawing/2014/main" id="{E9B4E81F-3DF4-43CF-9A82-EA254B46FF88}"/>
            </a:ext>
          </a:extLst>
        </xdr:cNvPr>
        <xdr:cNvSpPr/>
      </xdr:nvSpPr>
      <xdr:spPr>
        <a:xfrm>
          <a:off x="12763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0" name="テキスト ボックス 539">
          <a:extLst>
            <a:ext uri="{FF2B5EF4-FFF2-40B4-BE49-F238E27FC236}">
              <a16:creationId xmlns:a16="http://schemas.microsoft.com/office/drawing/2014/main" id="{8037BEDD-B8E6-4B38-8ED1-9A3EF8F83179}"/>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1" name="テキスト ボックス 540">
          <a:extLst>
            <a:ext uri="{FF2B5EF4-FFF2-40B4-BE49-F238E27FC236}">
              <a16:creationId xmlns:a16="http://schemas.microsoft.com/office/drawing/2014/main" id="{F209AC77-336F-4272-8EF3-1B719203EB8B}"/>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2" name="テキスト ボックス 541">
          <a:extLst>
            <a:ext uri="{FF2B5EF4-FFF2-40B4-BE49-F238E27FC236}">
              <a16:creationId xmlns:a16="http://schemas.microsoft.com/office/drawing/2014/main" id="{6A77A188-8161-462C-8534-C6A8FDBB6DC5}"/>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3" name="テキスト ボックス 542">
          <a:extLst>
            <a:ext uri="{FF2B5EF4-FFF2-40B4-BE49-F238E27FC236}">
              <a16:creationId xmlns:a16="http://schemas.microsoft.com/office/drawing/2014/main" id="{934AAB44-F9FF-48B2-9141-3B863F816E95}"/>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4" name="テキスト ボックス 543">
          <a:extLst>
            <a:ext uri="{FF2B5EF4-FFF2-40B4-BE49-F238E27FC236}">
              <a16:creationId xmlns:a16="http://schemas.microsoft.com/office/drawing/2014/main" id="{6F8DD1C8-3A29-45FA-9BDF-C8BA874D8A7B}"/>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45" name="楕円 544">
          <a:extLst>
            <a:ext uri="{FF2B5EF4-FFF2-40B4-BE49-F238E27FC236}">
              <a16:creationId xmlns:a16="http://schemas.microsoft.com/office/drawing/2014/main" id="{98D3B234-2520-4FBE-91C6-0A991C0ACB50}"/>
            </a:ext>
          </a:extLst>
        </xdr:cNvPr>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158115</xdr:rowOff>
    </xdr:from>
    <xdr:ext cx="405130" cy="256540"/>
    <xdr:sp macro="" textlink="">
      <xdr:nvSpPr>
        <xdr:cNvPr id="546" name="【学校施設】&#10;有形固定資産減価償却率該当値テキスト">
          <a:extLst>
            <a:ext uri="{FF2B5EF4-FFF2-40B4-BE49-F238E27FC236}">
              <a16:creationId xmlns:a16="http://schemas.microsoft.com/office/drawing/2014/main" id="{0FCFC7FB-A791-4C08-B81E-55F28A837723}"/>
            </a:ext>
          </a:extLst>
        </xdr:cNvPr>
        <xdr:cNvSpPr txBox="1"/>
      </xdr:nvSpPr>
      <xdr:spPr>
        <a:xfrm>
          <a:off x="16357600" y="10273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45720</xdr:rowOff>
    </xdr:from>
    <xdr:to>
      <xdr:col>81</xdr:col>
      <xdr:colOff>101600</xdr:colOff>
      <xdr:row>59</xdr:row>
      <xdr:rowOff>147320</xdr:rowOff>
    </xdr:to>
    <xdr:sp macro="" textlink="">
      <xdr:nvSpPr>
        <xdr:cNvPr id="547" name="楕円 546">
          <a:extLst>
            <a:ext uri="{FF2B5EF4-FFF2-40B4-BE49-F238E27FC236}">
              <a16:creationId xmlns:a16="http://schemas.microsoft.com/office/drawing/2014/main" id="{16A81DA1-9E41-4327-A429-0697ABB37FA1}"/>
            </a:ext>
          </a:extLst>
        </xdr:cNvPr>
        <xdr:cNvSpPr/>
      </xdr:nvSpPr>
      <xdr:spPr>
        <a:xfrm>
          <a:off x="15430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96520</xdr:rowOff>
    </xdr:from>
    <xdr:to>
      <xdr:col>85</xdr:col>
      <xdr:colOff>127000</xdr:colOff>
      <xdr:row>60</xdr:row>
      <xdr:rowOff>59055</xdr:rowOff>
    </xdr:to>
    <xdr:cxnSp macro="">
      <xdr:nvCxnSpPr>
        <xdr:cNvPr id="548" name="直線コネクタ 547">
          <a:extLst>
            <a:ext uri="{FF2B5EF4-FFF2-40B4-BE49-F238E27FC236}">
              <a16:creationId xmlns:a16="http://schemas.microsoft.com/office/drawing/2014/main" id="{D19A06E7-7306-442A-AC8A-92724B32F6AB}"/>
            </a:ext>
          </a:extLst>
        </xdr:cNvPr>
        <xdr:cNvCxnSpPr/>
      </xdr:nvCxnSpPr>
      <xdr:spPr>
        <a:xfrm>
          <a:off x="15481300" y="10212070"/>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45720</xdr:rowOff>
    </xdr:from>
    <xdr:to>
      <xdr:col>76</xdr:col>
      <xdr:colOff>165100</xdr:colOff>
      <xdr:row>59</xdr:row>
      <xdr:rowOff>147320</xdr:rowOff>
    </xdr:to>
    <xdr:sp macro="" textlink="">
      <xdr:nvSpPr>
        <xdr:cNvPr id="549" name="楕円 548">
          <a:extLst>
            <a:ext uri="{FF2B5EF4-FFF2-40B4-BE49-F238E27FC236}">
              <a16:creationId xmlns:a16="http://schemas.microsoft.com/office/drawing/2014/main" id="{0727F892-4593-44B0-9579-6AD2602E72A0}"/>
            </a:ext>
          </a:extLst>
        </xdr:cNvPr>
        <xdr:cNvSpPr/>
      </xdr:nvSpPr>
      <xdr:spPr>
        <a:xfrm>
          <a:off x="14541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96520</xdr:rowOff>
    </xdr:from>
    <xdr:to>
      <xdr:col>81</xdr:col>
      <xdr:colOff>50800</xdr:colOff>
      <xdr:row>59</xdr:row>
      <xdr:rowOff>96520</xdr:rowOff>
    </xdr:to>
    <xdr:cxnSp macro="">
      <xdr:nvCxnSpPr>
        <xdr:cNvPr id="550" name="直線コネクタ 549">
          <a:extLst>
            <a:ext uri="{FF2B5EF4-FFF2-40B4-BE49-F238E27FC236}">
              <a16:creationId xmlns:a16="http://schemas.microsoft.com/office/drawing/2014/main" id="{D91DAC86-376D-442E-BDD9-DB1527FC407A}"/>
            </a:ext>
          </a:extLst>
        </xdr:cNvPr>
        <xdr:cNvCxnSpPr/>
      </xdr:nvCxnSpPr>
      <xdr:spPr>
        <a:xfrm>
          <a:off x="14592300" y="10212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9525</xdr:rowOff>
    </xdr:from>
    <xdr:to>
      <xdr:col>72</xdr:col>
      <xdr:colOff>38100</xdr:colOff>
      <xdr:row>59</xdr:row>
      <xdr:rowOff>111125</xdr:rowOff>
    </xdr:to>
    <xdr:sp macro="" textlink="">
      <xdr:nvSpPr>
        <xdr:cNvPr id="551" name="楕円 550">
          <a:extLst>
            <a:ext uri="{FF2B5EF4-FFF2-40B4-BE49-F238E27FC236}">
              <a16:creationId xmlns:a16="http://schemas.microsoft.com/office/drawing/2014/main" id="{90127FBF-88D4-4617-A76C-641B43D97E63}"/>
            </a:ext>
          </a:extLst>
        </xdr:cNvPr>
        <xdr:cNvSpPr/>
      </xdr:nvSpPr>
      <xdr:spPr>
        <a:xfrm>
          <a:off x="136525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60325</xdr:rowOff>
    </xdr:from>
    <xdr:to>
      <xdr:col>76</xdr:col>
      <xdr:colOff>114300</xdr:colOff>
      <xdr:row>59</xdr:row>
      <xdr:rowOff>96520</xdr:rowOff>
    </xdr:to>
    <xdr:cxnSp macro="">
      <xdr:nvCxnSpPr>
        <xdr:cNvPr id="552" name="直線コネクタ 551">
          <a:extLst>
            <a:ext uri="{FF2B5EF4-FFF2-40B4-BE49-F238E27FC236}">
              <a16:creationId xmlns:a16="http://schemas.microsoft.com/office/drawing/2014/main" id="{EC6FF9FF-351B-41E4-A00D-2AFA9DFF3B90}"/>
            </a:ext>
          </a:extLst>
        </xdr:cNvPr>
        <xdr:cNvCxnSpPr/>
      </xdr:nvCxnSpPr>
      <xdr:spPr>
        <a:xfrm>
          <a:off x="13703300" y="10175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65405</xdr:rowOff>
    </xdr:from>
    <xdr:to>
      <xdr:col>67</xdr:col>
      <xdr:colOff>101600</xdr:colOff>
      <xdr:row>61</xdr:row>
      <xdr:rowOff>167005</xdr:rowOff>
    </xdr:to>
    <xdr:sp macro="" textlink="">
      <xdr:nvSpPr>
        <xdr:cNvPr id="553" name="楕円 552">
          <a:extLst>
            <a:ext uri="{FF2B5EF4-FFF2-40B4-BE49-F238E27FC236}">
              <a16:creationId xmlns:a16="http://schemas.microsoft.com/office/drawing/2014/main" id="{046FFBD4-4DB2-4160-9CCC-91965C94C893}"/>
            </a:ext>
          </a:extLst>
        </xdr:cNvPr>
        <xdr:cNvSpPr/>
      </xdr:nvSpPr>
      <xdr:spPr>
        <a:xfrm>
          <a:off x="1276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60325</xdr:rowOff>
    </xdr:from>
    <xdr:to>
      <xdr:col>71</xdr:col>
      <xdr:colOff>177800</xdr:colOff>
      <xdr:row>61</xdr:row>
      <xdr:rowOff>116205</xdr:rowOff>
    </xdr:to>
    <xdr:cxnSp macro="">
      <xdr:nvCxnSpPr>
        <xdr:cNvPr id="554" name="直線コネクタ 553">
          <a:extLst>
            <a:ext uri="{FF2B5EF4-FFF2-40B4-BE49-F238E27FC236}">
              <a16:creationId xmlns:a16="http://schemas.microsoft.com/office/drawing/2014/main" id="{070E36D0-2AC9-4779-8A70-390C1B7109A0}"/>
            </a:ext>
          </a:extLst>
        </xdr:cNvPr>
        <xdr:cNvCxnSpPr/>
      </xdr:nvCxnSpPr>
      <xdr:spPr>
        <a:xfrm flipV="1">
          <a:off x="12814300" y="10175875"/>
          <a:ext cx="88900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25400</xdr:rowOff>
    </xdr:from>
    <xdr:ext cx="405130" cy="259080"/>
    <xdr:sp macro="" textlink="">
      <xdr:nvSpPr>
        <xdr:cNvPr id="555" name="n_1aveValue【学校施設】&#10;有形固定資産減価償却率">
          <a:extLst>
            <a:ext uri="{FF2B5EF4-FFF2-40B4-BE49-F238E27FC236}">
              <a16:creationId xmlns:a16="http://schemas.microsoft.com/office/drawing/2014/main" id="{1D19E80A-11A0-4B81-BF0B-F02916F9C76C}"/>
            </a:ext>
          </a:extLst>
        </xdr:cNvPr>
        <xdr:cNvSpPr txBox="1"/>
      </xdr:nvSpPr>
      <xdr:spPr>
        <a:xfrm>
          <a:off x="15266035" y="1031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161290</xdr:rowOff>
    </xdr:from>
    <xdr:ext cx="402590" cy="259080"/>
    <xdr:sp macro="" textlink="">
      <xdr:nvSpPr>
        <xdr:cNvPr id="556" name="n_2aveValue【学校施設】&#10;有形固定資産減価償却率">
          <a:extLst>
            <a:ext uri="{FF2B5EF4-FFF2-40B4-BE49-F238E27FC236}">
              <a16:creationId xmlns:a16="http://schemas.microsoft.com/office/drawing/2014/main" id="{BFA53D17-9464-4BCB-BB10-2A6A72571319}"/>
            </a:ext>
          </a:extLst>
        </xdr:cNvPr>
        <xdr:cNvSpPr txBox="1"/>
      </xdr:nvSpPr>
      <xdr:spPr>
        <a:xfrm>
          <a:off x="14389735" y="10276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109220</xdr:rowOff>
    </xdr:from>
    <xdr:ext cx="402590" cy="256540"/>
    <xdr:sp macro="" textlink="">
      <xdr:nvSpPr>
        <xdr:cNvPr id="557" name="n_3aveValue【学校施設】&#10;有形固定資産減価償却率">
          <a:extLst>
            <a:ext uri="{FF2B5EF4-FFF2-40B4-BE49-F238E27FC236}">
              <a16:creationId xmlns:a16="http://schemas.microsoft.com/office/drawing/2014/main" id="{192BD77A-DB1E-4F2F-9BA9-CAFD6ACAA2F1}"/>
            </a:ext>
          </a:extLst>
        </xdr:cNvPr>
        <xdr:cNvSpPr txBox="1"/>
      </xdr:nvSpPr>
      <xdr:spPr>
        <a:xfrm>
          <a:off x="13500735" y="10224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85090</xdr:rowOff>
    </xdr:from>
    <xdr:ext cx="402590" cy="259080"/>
    <xdr:sp macro="" textlink="">
      <xdr:nvSpPr>
        <xdr:cNvPr id="558" name="n_4aveValue【学校施設】&#10;有形固定資産減価償却率">
          <a:extLst>
            <a:ext uri="{FF2B5EF4-FFF2-40B4-BE49-F238E27FC236}">
              <a16:creationId xmlns:a16="http://schemas.microsoft.com/office/drawing/2014/main" id="{D38A2FA3-A7EC-4ED4-A083-507DB5CAC609}"/>
            </a:ext>
          </a:extLst>
        </xdr:cNvPr>
        <xdr:cNvSpPr txBox="1"/>
      </xdr:nvSpPr>
      <xdr:spPr>
        <a:xfrm>
          <a:off x="12611735" y="9857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163830</xdr:rowOff>
    </xdr:from>
    <xdr:ext cx="405130" cy="259080"/>
    <xdr:sp macro="" textlink="">
      <xdr:nvSpPr>
        <xdr:cNvPr id="559" name="n_1mainValue【学校施設】&#10;有形固定資産減価償却率">
          <a:extLst>
            <a:ext uri="{FF2B5EF4-FFF2-40B4-BE49-F238E27FC236}">
              <a16:creationId xmlns:a16="http://schemas.microsoft.com/office/drawing/2014/main" id="{7833A103-36D4-4F47-BBDB-722306B9C2EC}"/>
            </a:ext>
          </a:extLst>
        </xdr:cNvPr>
        <xdr:cNvSpPr txBox="1"/>
      </xdr:nvSpPr>
      <xdr:spPr>
        <a:xfrm>
          <a:off x="15266035" y="993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163830</xdr:rowOff>
    </xdr:from>
    <xdr:ext cx="402590" cy="259080"/>
    <xdr:sp macro="" textlink="">
      <xdr:nvSpPr>
        <xdr:cNvPr id="560" name="n_2mainValue【学校施設】&#10;有形固定資産減価償却率">
          <a:extLst>
            <a:ext uri="{FF2B5EF4-FFF2-40B4-BE49-F238E27FC236}">
              <a16:creationId xmlns:a16="http://schemas.microsoft.com/office/drawing/2014/main" id="{8DC7BE29-C89B-4022-961D-7D382A6BA9F7}"/>
            </a:ext>
          </a:extLst>
        </xdr:cNvPr>
        <xdr:cNvSpPr txBox="1"/>
      </xdr:nvSpPr>
      <xdr:spPr>
        <a:xfrm>
          <a:off x="14389735" y="9936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127635</xdr:rowOff>
    </xdr:from>
    <xdr:ext cx="402590" cy="259080"/>
    <xdr:sp macro="" textlink="">
      <xdr:nvSpPr>
        <xdr:cNvPr id="561" name="n_3mainValue【学校施設】&#10;有形固定資産減価償却率">
          <a:extLst>
            <a:ext uri="{FF2B5EF4-FFF2-40B4-BE49-F238E27FC236}">
              <a16:creationId xmlns:a16="http://schemas.microsoft.com/office/drawing/2014/main" id="{6FB99AEC-2F55-4C41-8D3F-C32605B20934}"/>
            </a:ext>
          </a:extLst>
        </xdr:cNvPr>
        <xdr:cNvSpPr txBox="1"/>
      </xdr:nvSpPr>
      <xdr:spPr>
        <a:xfrm>
          <a:off x="13500735" y="9900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158115</xdr:rowOff>
    </xdr:from>
    <xdr:ext cx="402590" cy="256540"/>
    <xdr:sp macro="" textlink="">
      <xdr:nvSpPr>
        <xdr:cNvPr id="562" name="n_4mainValue【学校施設】&#10;有形固定資産減価償却率">
          <a:extLst>
            <a:ext uri="{FF2B5EF4-FFF2-40B4-BE49-F238E27FC236}">
              <a16:creationId xmlns:a16="http://schemas.microsoft.com/office/drawing/2014/main" id="{96D13715-229E-4122-B417-FEA8859DE3D9}"/>
            </a:ext>
          </a:extLst>
        </xdr:cNvPr>
        <xdr:cNvSpPr txBox="1"/>
      </xdr:nvSpPr>
      <xdr:spPr>
        <a:xfrm>
          <a:off x="12611735" y="10616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EBAB3F13-CF89-4218-9172-46751CEB79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134E5B1E-960B-4E84-A63E-8F530C954EA4}"/>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122EE72F-AE3F-4D71-9913-90A5D0E81E78}"/>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972B7009-80CA-44F0-AFEA-56393F02D793}"/>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BA3D4F51-7135-42F2-821E-51FDBB9E3909}"/>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3631C764-E871-4612-9B80-F350E13342C5}"/>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AF328924-91DF-4D0C-8533-92AABB1B2CB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A6E3ABD-C595-4725-8B05-A62EAC4178FE}"/>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1" name="テキスト ボックス 570">
          <a:extLst>
            <a:ext uri="{FF2B5EF4-FFF2-40B4-BE49-F238E27FC236}">
              <a16:creationId xmlns:a16="http://schemas.microsoft.com/office/drawing/2014/main" id="{D8C5E435-E450-4EAE-99B7-B12D443E0F11}"/>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CB9F9E2-E6FE-45CB-AD97-0C769B702509}"/>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3" name="テキスト ボックス 572">
          <a:extLst>
            <a:ext uri="{FF2B5EF4-FFF2-40B4-BE49-F238E27FC236}">
              <a16:creationId xmlns:a16="http://schemas.microsoft.com/office/drawing/2014/main" id="{34DCE15F-67D2-40D5-A73C-15CBDAA09908}"/>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4" name="直線コネクタ 573">
          <a:extLst>
            <a:ext uri="{FF2B5EF4-FFF2-40B4-BE49-F238E27FC236}">
              <a16:creationId xmlns:a16="http://schemas.microsoft.com/office/drawing/2014/main" id="{8B1DCA36-3A68-4A3D-B471-6085DC00B82A}"/>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575" name="テキスト ボックス 574">
          <a:extLst>
            <a:ext uri="{FF2B5EF4-FFF2-40B4-BE49-F238E27FC236}">
              <a16:creationId xmlns:a16="http://schemas.microsoft.com/office/drawing/2014/main" id="{C1ECB35C-4AC9-46E9-BABA-5403BEBE73E0}"/>
            </a:ext>
          </a:extLst>
        </xdr:cNvPr>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818DFCE4-62DB-457B-A5E6-572F4B7E0C0E}"/>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77" name="テキスト ボックス 576">
          <a:extLst>
            <a:ext uri="{FF2B5EF4-FFF2-40B4-BE49-F238E27FC236}">
              <a16:creationId xmlns:a16="http://schemas.microsoft.com/office/drawing/2014/main" id="{40557828-ABBB-4E63-9D40-99B6C90A130F}"/>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8" name="直線コネクタ 577">
          <a:extLst>
            <a:ext uri="{FF2B5EF4-FFF2-40B4-BE49-F238E27FC236}">
              <a16:creationId xmlns:a16="http://schemas.microsoft.com/office/drawing/2014/main" id="{3967A400-EE19-4B36-9BEB-38B4981003AD}"/>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579" name="テキスト ボックス 578">
          <a:extLst>
            <a:ext uri="{FF2B5EF4-FFF2-40B4-BE49-F238E27FC236}">
              <a16:creationId xmlns:a16="http://schemas.microsoft.com/office/drawing/2014/main" id="{15DD4DA6-D5CF-423D-A9FC-05BD269DDCB4}"/>
            </a:ext>
          </a:extLst>
        </xdr:cNvPr>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6A859AFE-0718-4D23-841C-D10E21438102}"/>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81" name="テキスト ボックス 580">
          <a:extLst>
            <a:ext uri="{FF2B5EF4-FFF2-40B4-BE49-F238E27FC236}">
              <a16:creationId xmlns:a16="http://schemas.microsoft.com/office/drawing/2014/main" id="{3ED1BC88-2638-4841-8ADC-DBF2829CA836}"/>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1880F57-08B8-4FFB-A495-A4C2AB95C723}"/>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84455</xdr:rowOff>
    </xdr:from>
    <xdr:to>
      <xdr:col>116</xdr:col>
      <xdr:colOff>62865</xdr:colOff>
      <xdr:row>63</xdr:row>
      <xdr:rowOff>88265</xdr:rowOff>
    </xdr:to>
    <xdr:cxnSp macro="">
      <xdr:nvCxnSpPr>
        <xdr:cNvPr id="583" name="直線コネクタ 582">
          <a:extLst>
            <a:ext uri="{FF2B5EF4-FFF2-40B4-BE49-F238E27FC236}">
              <a16:creationId xmlns:a16="http://schemas.microsoft.com/office/drawing/2014/main" id="{9C414722-6DBA-48A1-87D0-E4A89C53E17E}"/>
            </a:ext>
          </a:extLst>
        </xdr:cNvPr>
        <xdr:cNvCxnSpPr/>
      </xdr:nvCxnSpPr>
      <xdr:spPr>
        <a:xfrm flipV="1">
          <a:off x="22160865" y="9685655"/>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92075</xdr:rowOff>
    </xdr:from>
    <xdr:ext cx="469900" cy="259080"/>
    <xdr:sp macro="" textlink="">
      <xdr:nvSpPr>
        <xdr:cNvPr id="584" name="【学校施設】&#10;一人当たり面積最小値テキスト">
          <a:extLst>
            <a:ext uri="{FF2B5EF4-FFF2-40B4-BE49-F238E27FC236}">
              <a16:creationId xmlns:a16="http://schemas.microsoft.com/office/drawing/2014/main" id="{2A9DB496-552F-45E6-A5B2-4839899D3184}"/>
            </a:ext>
          </a:extLst>
        </xdr:cNvPr>
        <xdr:cNvSpPr txBox="1"/>
      </xdr:nvSpPr>
      <xdr:spPr>
        <a:xfrm>
          <a:off x="22199600" y="1089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88265</xdr:rowOff>
    </xdr:from>
    <xdr:to>
      <xdr:col>116</xdr:col>
      <xdr:colOff>152400</xdr:colOff>
      <xdr:row>63</xdr:row>
      <xdr:rowOff>88265</xdr:rowOff>
    </xdr:to>
    <xdr:cxnSp macro="">
      <xdr:nvCxnSpPr>
        <xdr:cNvPr id="585" name="直線コネクタ 584">
          <a:extLst>
            <a:ext uri="{FF2B5EF4-FFF2-40B4-BE49-F238E27FC236}">
              <a16:creationId xmlns:a16="http://schemas.microsoft.com/office/drawing/2014/main" id="{71C4D559-A40E-4885-B378-73E1C5F65D33}"/>
            </a:ext>
          </a:extLst>
        </xdr:cNvPr>
        <xdr:cNvCxnSpPr/>
      </xdr:nvCxnSpPr>
      <xdr:spPr>
        <a:xfrm>
          <a:off x="22072600" y="1088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31115</xdr:rowOff>
    </xdr:from>
    <xdr:ext cx="469900" cy="256540"/>
    <xdr:sp macro="" textlink="">
      <xdr:nvSpPr>
        <xdr:cNvPr id="586" name="【学校施設】&#10;一人当たり面積最大値テキスト">
          <a:extLst>
            <a:ext uri="{FF2B5EF4-FFF2-40B4-BE49-F238E27FC236}">
              <a16:creationId xmlns:a16="http://schemas.microsoft.com/office/drawing/2014/main" id="{5118F521-7EDB-4204-9659-891D053DDC98}"/>
            </a:ext>
          </a:extLst>
        </xdr:cNvPr>
        <xdr:cNvSpPr txBox="1"/>
      </xdr:nvSpPr>
      <xdr:spPr>
        <a:xfrm>
          <a:off x="22199600" y="9460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84455</xdr:rowOff>
    </xdr:from>
    <xdr:to>
      <xdr:col>116</xdr:col>
      <xdr:colOff>152400</xdr:colOff>
      <xdr:row>56</xdr:row>
      <xdr:rowOff>84455</xdr:rowOff>
    </xdr:to>
    <xdr:cxnSp macro="">
      <xdr:nvCxnSpPr>
        <xdr:cNvPr id="587" name="直線コネクタ 586">
          <a:extLst>
            <a:ext uri="{FF2B5EF4-FFF2-40B4-BE49-F238E27FC236}">
              <a16:creationId xmlns:a16="http://schemas.microsoft.com/office/drawing/2014/main" id="{FEDE0E6D-1870-49EE-813D-D6ED095F1817}"/>
            </a:ext>
          </a:extLst>
        </xdr:cNvPr>
        <xdr:cNvCxnSpPr/>
      </xdr:nvCxnSpPr>
      <xdr:spPr>
        <a:xfrm>
          <a:off x="22072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93980</xdr:rowOff>
    </xdr:from>
    <xdr:ext cx="469900" cy="259080"/>
    <xdr:sp macro="" textlink="">
      <xdr:nvSpPr>
        <xdr:cNvPr id="588" name="【学校施設】&#10;一人当たり面積平均値テキスト">
          <a:extLst>
            <a:ext uri="{FF2B5EF4-FFF2-40B4-BE49-F238E27FC236}">
              <a16:creationId xmlns:a16="http://schemas.microsoft.com/office/drawing/2014/main" id="{6C8D0B88-727C-4265-B2D1-7CE0E4DB9BD4}"/>
            </a:ext>
          </a:extLst>
        </xdr:cNvPr>
        <xdr:cNvSpPr txBox="1"/>
      </xdr:nvSpPr>
      <xdr:spPr>
        <a:xfrm>
          <a:off x="22199600" y="10380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115570</xdr:rowOff>
    </xdr:from>
    <xdr:to>
      <xdr:col>116</xdr:col>
      <xdr:colOff>114300</xdr:colOff>
      <xdr:row>61</xdr:row>
      <xdr:rowOff>45720</xdr:rowOff>
    </xdr:to>
    <xdr:sp macro="" textlink="">
      <xdr:nvSpPr>
        <xdr:cNvPr id="589" name="フローチャート: 判断 588">
          <a:extLst>
            <a:ext uri="{FF2B5EF4-FFF2-40B4-BE49-F238E27FC236}">
              <a16:creationId xmlns:a16="http://schemas.microsoft.com/office/drawing/2014/main" id="{E2499CC8-0127-4F21-8C73-E829A2E1052A}"/>
            </a:ext>
          </a:extLst>
        </xdr:cNvPr>
        <xdr:cNvSpPr/>
      </xdr:nvSpPr>
      <xdr:spPr>
        <a:xfrm>
          <a:off x="221107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113665</xdr:rowOff>
    </xdr:from>
    <xdr:to>
      <xdr:col>112</xdr:col>
      <xdr:colOff>38100</xdr:colOff>
      <xdr:row>61</xdr:row>
      <xdr:rowOff>43815</xdr:rowOff>
    </xdr:to>
    <xdr:sp macro="" textlink="">
      <xdr:nvSpPr>
        <xdr:cNvPr id="590" name="フローチャート: 判断 589">
          <a:extLst>
            <a:ext uri="{FF2B5EF4-FFF2-40B4-BE49-F238E27FC236}">
              <a16:creationId xmlns:a16="http://schemas.microsoft.com/office/drawing/2014/main" id="{3BFA69C2-A05F-4AEE-A615-3B67D573DDDA}"/>
            </a:ext>
          </a:extLst>
        </xdr:cNvPr>
        <xdr:cNvSpPr/>
      </xdr:nvSpPr>
      <xdr:spPr>
        <a:xfrm>
          <a:off x="212725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110490</xdr:rowOff>
    </xdr:from>
    <xdr:to>
      <xdr:col>107</xdr:col>
      <xdr:colOff>101600</xdr:colOff>
      <xdr:row>61</xdr:row>
      <xdr:rowOff>40640</xdr:rowOff>
    </xdr:to>
    <xdr:sp macro="" textlink="">
      <xdr:nvSpPr>
        <xdr:cNvPr id="591" name="フローチャート: 判断 590">
          <a:extLst>
            <a:ext uri="{FF2B5EF4-FFF2-40B4-BE49-F238E27FC236}">
              <a16:creationId xmlns:a16="http://schemas.microsoft.com/office/drawing/2014/main" id="{6EC617CA-0D6A-4663-AC62-40900AE30F29}"/>
            </a:ext>
          </a:extLst>
        </xdr:cNvPr>
        <xdr:cNvSpPr/>
      </xdr:nvSpPr>
      <xdr:spPr>
        <a:xfrm>
          <a:off x="20383500" y="1039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140970</xdr:rowOff>
    </xdr:from>
    <xdr:to>
      <xdr:col>102</xdr:col>
      <xdr:colOff>165100</xdr:colOff>
      <xdr:row>61</xdr:row>
      <xdr:rowOff>71120</xdr:rowOff>
    </xdr:to>
    <xdr:sp macro="" textlink="">
      <xdr:nvSpPr>
        <xdr:cNvPr id="592" name="フローチャート: 判断 591">
          <a:extLst>
            <a:ext uri="{FF2B5EF4-FFF2-40B4-BE49-F238E27FC236}">
              <a16:creationId xmlns:a16="http://schemas.microsoft.com/office/drawing/2014/main" id="{1B22E69A-F196-4295-9115-3BA4E2ECB5DA}"/>
            </a:ext>
          </a:extLst>
        </xdr:cNvPr>
        <xdr:cNvSpPr/>
      </xdr:nvSpPr>
      <xdr:spPr>
        <a:xfrm>
          <a:off x="194945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156845</xdr:rowOff>
    </xdr:from>
    <xdr:to>
      <xdr:col>98</xdr:col>
      <xdr:colOff>38100</xdr:colOff>
      <xdr:row>61</xdr:row>
      <xdr:rowOff>86995</xdr:rowOff>
    </xdr:to>
    <xdr:sp macro="" textlink="">
      <xdr:nvSpPr>
        <xdr:cNvPr id="593" name="フローチャート: 判断 592">
          <a:extLst>
            <a:ext uri="{FF2B5EF4-FFF2-40B4-BE49-F238E27FC236}">
              <a16:creationId xmlns:a16="http://schemas.microsoft.com/office/drawing/2014/main" id="{385139E5-102D-4A75-8BE8-BD87AB8F9EF0}"/>
            </a:ext>
          </a:extLst>
        </xdr:cNvPr>
        <xdr:cNvSpPr/>
      </xdr:nvSpPr>
      <xdr:spPr>
        <a:xfrm>
          <a:off x="18605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94" name="テキスト ボックス 593">
          <a:extLst>
            <a:ext uri="{FF2B5EF4-FFF2-40B4-BE49-F238E27FC236}">
              <a16:creationId xmlns:a16="http://schemas.microsoft.com/office/drawing/2014/main" id="{75EC246C-08FB-4F67-B01E-13E3CA7763F7}"/>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95" name="テキスト ボックス 594">
          <a:extLst>
            <a:ext uri="{FF2B5EF4-FFF2-40B4-BE49-F238E27FC236}">
              <a16:creationId xmlns:a16="http://schemas.microsoft.com/office/drawing/2014/main" id="{87E0C4F9-382D-445B-B7D3-450747C45AFB}"/>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96" name="テキスト ボックス 595">
          <a:extLst>
            <a:ext uri="{FF2B5EF4-FFF2-40B4-BE49-F238E27FC236}">
              <a16:creationId xmlns:a16="http://schemas.microsoft.com/office/drawing/2014/main" id="{8CF2F6CE-51AE-40F8-B39A-7F809BA22D5D}"/>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97" name="テキスト ボックス 596">
          <a:extLst>
            <a:ext uri="{FF2B5EF4-FFF2-40B4-BE49-F238E27FC236}">
              <a16:creationId xmlns:a16="http://schemas.microsoft.com/office/drawing/2014/main" id="{1221EEE3-9416-4A10-A852-ABF354470CBA}"/>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98" name="テキスト ボックス 597">
          <a:extLst>
            <a:ext uri="{FF2B5EF4-FFF2-40B4-BE49-F238E27FC236}">
              <a16:creationId xmlns:a16="http://schemas.microsoft.com/office/drawing/2014/main" id="{CB68879D-BC0F-436B-8E2D-902968964558}"/>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83185</xdr:rowOff>
    </xdr:from>
    <xdr:to>
      <xdr:col>116</xdr:col>
      <xdr:colOff>114300</xdr:colOff>
      <xdr:row>60</xdr:row>
      <xdr:rowOff>13335</xdr:rowOff>
    </xdr:to>
    <xdr:sp macro="" textlink="">
      <xdr:nvSpPr>
        <xdr:cNvPr id="599" name="楕円 598">
          <a:extLst>
            <a:ext uri="{FF2B5EF4-FFF2-40B4-BE49-F238E27FC236}">
              <a16:creationId xmlns:a16="http://schemas.microsoft.com/office/drawing/2014/main" id="{C4AD67C3-1628-44C8-BD54-EE47DE2A283A}"/>
            </a:ext>
          </a:extLst>
        </xdr:cNvPr>
        <xdr:cNvSpPr/>
      </xdr:nvSpPr>
      <xdr:spPr>
        <a:xfrm>
          <a:off x="221107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106045</xdr:rowOff>
    </xdr:from>
    <xdr:ext cx="469900" cy="259080"/>
    <xdr:sp macro="" textlink="">
      <xdr:nvSpPr>
        <xdr:cNvPr id="600" name="【学校施設】&#10;一人当たり面積該当値テキスト">
          <a:extLst>
            <a:ext uri="{FF2B5EF4-FFF2-40B4-BE49-F238E27FC236}">
              <a16:creationId xmlns:a16="http://schemas.microsoft.com/office/drawing/2014/main" id="{707E1A99-1336-40F0-84DA-7040FDD34BCA}"/>
            </a:ext>
          </a:extLst>
        </xdr:cNvPr>
        <xdr:cNvSpPr txBox="1"/>
      </xdr:nvSpPr>
      <xdr:spPr>
        <a:xfrm>
          <a:off x="22199600" y="10050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106680</xdr:rowOff>
    </xdr:from>
    <xdr:to>
      <xdr:col>112</xdr:col>
      <xdr:colOff>38100</xdr:colOff>
      <xdr:row>60</xdr:row>
      <xdr:rowOff>36830</xdr:rowOff>
    </xdr:to>
    <xdr:sp macro="" textlink="">
      <xdr:nvSpPr>
        <xdr:cNvPr id="601" name="楕円 600">
          <a:extLst>
            <a:ext uri="{FF2B5EF4-FFF2-40B4-BE49-F238E27FC236}">
              <a16:creationId xmlns:a16="http://schemas.microsoft.com/office/drawing/2014/main" id="{8A383976-0346-4D32-B8C0-7A4E05ECA286}"/>
            </a:ext>
          </a:extLst>
        </xdr:cNvPr>
        <xdr:cNvSpPr/>
      </xdr:nvSpPr>
      <xdr:spPr>
        <a:xfrm>
          <a:off x="21272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133985</xdr:rowOff>
    </xdr:from>
    <xdr:to>
      <xdr:col>116</xdr:col>
      <xdr:colOff>63500</xdr:colOff>
      <xdr:row>59</xdr:row>
      <xdr:rowOff>157480</xdr:rowOff>
    </xdr:to>
    <xdr:cxnSp macro="">
      <xdr:nvCxnSpPr>
        <xdr:cNvPr id="602" name="直線コネクタ 601">
          <a:extLst>
            <a:ext uri="{FF2B5EF4-FFF2-40B4-BE49-F238E27FC236}">
              <a16:creationId xmlns:a16="http://schemas.microsoft.com/office/drawing/2014/main" id="{18DA329F-F1D7-4D6A-AC6D-9267865AFFE4}"/>
            </a:ext>
          </a:extLst>
        </xdr:cNvPr>
        <xdr:cNvCxnSpPr/>
      </xdr:nvCxnSpPr>
      <xdr:spPr>
        <a:xfrm flipV="1">
          <a:off x="21323300" y="102495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36830</xdr:rowOff>
    </xdr:from>
    <xdr:to>
      <xdr:col>107</xdr:col>
      <xdr:colOff>101600</xdr:colOff>
      <xdr:row>59</xdr:row>
      <xdr:rowOff>138430</xdr:rowOff>
    </xdr:to>
    <xdr:sp macro="" textlink="">
      <xdr:nvSpPr>
        <xdr:cNvPr id="603" name="楕円 602">
          <a:extLst>
            <a:ext uri="{FF2B5EF4-FFF2-40B4-BE49-F238E27FC236}">
              <a16:creationId xmlns:a16="http://schemas.microsoft.com/office/drawing/2014/main" id="{B93DB62C-3C45-4B69-90F9-302DCFB6F33A}"/>
            </a:ext>
          </a:extLst>
        </xdr:cNvPr>
        <xdr:cNvSpPr/>
      </xdr:nvSpPr>
      <xdr:spPr>
        <a:xfrm>
          <a:off x="2038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87630</xdr:rowOff>
    </xdr:from>
    <xdr:to>
      <xdr:col>111</xdr:col>
      <xdr:colOff>177800</xdr:colOff>
      <xdr:row>59</xdr:row>
      <xdr:rowOff>157480</xdr:rowOff>
    </xdr:to>
    <xdr:cxnSp macro="">
      <xdr:nvCxnSpPr>
        <xdr:cNvPr id="604" name="直線コネクタ 603">
          <a:extLst>
            <a:ext uri="{FF2B5EF4-FFF2-40B4-BE49-F238E27FC236}">
              <a16:creationId xmlns:a16="http://schemas.microsoft.com/office/drawing/2014/main" id="{96B205DF-72BD-4BFE-90BA-9373EA37B102}"/>
            </a:ext>
          </a:extLst>
        </xdr:cNvPr>
        <xdr:cNvCxnSpPr/>
      </xdr:nvCxnSpPr>
      <xdr:spPr>
        <a:xfrm>
          <a:off x="20434300" y="1020318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109855</xdr:rowOff>
    </xdr:from>
    <xdr:to>
      <xdr:col>102</xdr:col>
      <xdr:colOff>165100</xdr:colOff>
      <xdr:row>60</xdr:row>
      <xdr:rowOff>40640</xdr:rowOff>
    </xdr:to>
    <xdr:sp macro="" textlink="">
      <xdr:nvSpPr>
        <xdr:cNvPr id="605" name="楕円 604">
          <a:extLst>
            <a:ext uri="{FF2B5EF4-FFF2-40B4-BE49-F238E27FC236}">
              <a16:creationId xmlns:a16="http://schemas.microsoft.com/office/drawing/2014/main" id="{36450369-773D-4D55-9180-F8A3D79EAE69}"/>
            </a:ext>
          </a:extLst>
        </xdr:cNvPr>
        <xdr:cNvSpPr/>
      </xdr:nvSpPr>
      <xdr:spPr>
        <a:xfrm>
          <a:off x="194945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87630</xdr:rowOff>
    </xdr:from>
    <xdr:to>
      <xdr:col>107</xdr:col>
      <xdr:colOff>50800</xdr:colOff>
      <xdr:row>59</xdr:row>
      <xdr:rowOff>160655</xdr:rowOff>
    </xdr:to>
    <xdr:cxnSp macro="">
      <xdr:nvCxnSpPr>
        <xdr:cNvPr id="606" name="直線コネクタ 605">
          <a:extLst>
            <a:ext uri="{FF2B5EF4-FFF2-40B4-BE49-F238E27FC236}">
              <a16:creationId xmlns:a16="http://schemas.microsoft.com/office/drawing/2014/main" id="{DA2D7CF6-A6DF-4C99-89EE-A92B3A63F4EE}"/>
            </a:ext>
          </a:extLst>
        </xdr:cNvPr>
        <xdr:cNvCxnSpPr/>
      </xdr:nvCxnSpPr>
      <xdr:spPr>
        <a:xfrm flipV="1">
          <a:off x="19545300" y="102031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48895</xdr:rowOff>
    </xdr:from>
    <xdr:to>
      <xdr:col>98</xdr:col>
      <xdr:colOff>38100</xdr:colOff>
      <xdr:row>59</xdr:row>
      <xdr:rowOff>150495</xdr:rowOff>
    </xdr:to>
    <xdr:sp macro="" textlink="">
      <xdr:nvSpPr>
        <xdr:cNvPr id="607" name="楕円 606">
          <a:extLst>
            <a:ext uri="{FF2B5EF4-FFF2-40B4-BE49-F238E27FC236}">
              <a16:creationId xmlns:a16="http://schemas.microsoft.com/office/drawing/2014/main" id="{49E6A433-C4F9-4390-9693-7F8BDD35EE0E}"/>
            </a:ext>
          </a:extLst>
        </xdr:cNvPr>
        <xdr:cNvSpPr/>
      </xdr:nvSpPr>
      <xdr:spPr>
        <a:xfrm>
          <a:off x="186055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99695</xdr:rowOff>
    </xdr:from>
    <xdr:to>
      <xdr:col>102</xdr:col>
      <xdr:colOff>114300</xdr:colOff>
      <xdr:row>59</xdr:row>
      <xdr:rowOff>160655</xdr:rowOff>
    </xdr:to>
    <xdr:cxnSp macro="">
      <xdr:nvCxnSpPr>
        <xdr:cNvPr id="608" name="直線コネクタ 607">
          <a:extLst>
            <a:ext uri="{FF2B5EF4-FFF2-40B4-BE49-F238E27FC236}">
              <a16:creationId xmlns:a16="http://schemas.microsoft.com/office/drawing/2014/main" id="{AF150BC7-A9B4-4DD0-9C3E-22A3D7CB1B0C}"/>
            </a:ext>
          </a:extLst>
        </xdr:cNvPr>
        <xdr:cNvCxnSpPr/>
      </xdr:nvCxnSpPr>
      <xdr:spPr>
        <a:xfrm>
          <a:off x="18656300" y="1021524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34925</xdr:rowOff>
    </xdr:from>
    <xdr:ext cx="469900" cy="259080"/>
    <xdr:sp macro="" textlink="">
      <xdr:nvSpPr>
        <xdr:cNvPr id="609" name="n_1aveValue【学校施設】&#10;一人当たり面積">
          <a:extLst>
            <a:ext uri="{FF2B5EF4-FFF2-40B4-BE49-F238E27FC236}">
              <a16:creationId xmlns:a16="http://schemas.microsoft.com/office/drawing/2014/main" id="{6A825AAE-1C84-4EDB-9565-BC56A4B4C999}"/>
            </a:ext>
          </a:extLst>
        </xdr:cNvPr>
        <xdr:cNvSpPr txBox="1"/>
      </xdr:nvSpPr>
      <xdr:spPr>
        <a:xfrm>
          <a:off x="21075650" y="10493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31750</xdr:rowOff>
    </xdr:from>
    <xdr:ext cx="467360" cy="256540"/>
    <xdr:sp macro="" textlink="">
      <xdr:nvSpPr>
        <xdr:cNvPr id="610" name="n_2aveValue【学校施設】&#10;一人当たり面積">
          <a:extLst>
            <a:ext uri="{FF2B5EF4-FFF2-40B4-BE49-F238E27FC236}">
              <a16:creationId xmlns:a16="http://schemas.microsoft.com/office/drawing/2014/main" id="{8171518C-FB77-497D-8A1E-7B5C3ECAE51A}"/>
            </a:ext>
          </a:extLst>
        </xdr:cNvPr>
        <xdr:cNvSpPr txBox="1"/>
      </xdr:nvSpPr>
      <xdr:spPr>
        <a:xfrm>
          <a:off x="20199350" y="10490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62230</xdr:rowOff>
    </xdr:from>
    <xdr:ext cx="467360" cy="259080"/>
    <xdr:sp macro="" textlink="">
      <xdr:nvSpPr>
        <xdr:cNvPr id="611" name="n_3aveValue【学校施設】&#10;一人当たり面積">
          <a:extLst>
            <a:ext uri="{FF2B5EF4-FFF2-40B4-BE49-F238E27FC236}">
              <a16:creationId xmlns:a16="http://schemas.microsoft.com/office/drawing/2014/main" id="{988F9844-2680-4F72-AF7C-40E3C905F77C}"/>
            </a:ext>
          </a:extLst>
        </xdr:cNvPr>
        <xdr:cNvSpPr txBox="1"/>
      </xdr:nvSpPr>
      <xdr:spPr>
        <a:xfrm>
          <a:off x="19310350" y="10520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78105</xdr:rowOff>
    </xdr:from>
    <xdr:ext cx="467360" cy="256540"/>
    <xdr:sp macro="" textlink="">
      <xdr:nvSpPr>
        <xdr:cNvPr id="612" name="n_4aveValue【学校施設】&#10;一人当たり面積">
          <a:extLst>
            <a:ext uri="{FF2B5EF4-FFF2-40B4-BE49-F238E27FC236}">
              <a16:creationId xmlns:a16="http://schemas.microsoft.com/office/drawing/2014/main" id="{73641BBB-E830-4D0A-8A0F-838DFD0E95C9}"/>
            </a:ext>
          </a:extLst>
        </xdr:cNvPr>
        <xdr:cNvSpPr txBox="1"/>
      </xdr:nvSpPr>
      <xdr:spPr>
        <a:xfrm>
          <a:off x="18421350" y="105365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53340</xdr:rowOff>
    </xdr:from>
    <xdr:ext cx="469900" cy="256540"/>
    <xdr:sp macro="" textlink="">
      <xdr:nvSpPr>
        <xdr:cNvPr id="613" name="n_1mainValue【学校施設】&#10;一人当たり面積">
          <a:extLst>
            <a:ext uri="{FF2B5EF4-FFF2-40B4-BE49-F238E27FC236}">
              <a16:creationId xmlns:a16="http://schemas.microsoft.com/office/drawing/2014/main" id="{A641557E-DCC8-4D57-980D-02B6DC9C3536}"/>
            </a:ext>
          </a:extLst>
        </xdr:cNvPr>
        <xdr:cNvSpPr txBox="1"/>
      </xdr:nvSpPr>
      <xdr:spPr>
        <a:xfrm>
          <a:off x="21075650" y="9997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154940</xdr:rowOff>
    </xdr:from>
    <xdr:ext cx="467360" cy="256540"/>
    <xdr:sp macro="" textlink="">
      <xdr:nvSpPr>
        <xdr:cNvPr id="614" name="n_2mainValue【学校施設】&#10;一人当たり面積">
          <a:extLst>
            <a:ext uri="{FF2B5EF4-FFF2-40B4-BE49-F238E27FC236}">
              <a16:creationId xmlns:a16="http://schemas.microsoft.com/office/drawing/2014/main" id="{6C87C5C9-BCB1-4B98-8C26-B06A90F99F46}"/>
            </a:ext>
          </a:extLst>
        </xdr:cNvPr>
        <xdr:cNvSpPr txBox="1"/>
      </xdr:nvSpPr>
      <xdr:spPr>
        <a:xfrm>
          <a:off x="20199350" y="9927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56515</xdr:rowOff>
    </xdr:from>
    <xdr:ext cx="467360" cy="258445"/>
    <xdr:sp macro="" textlink="">
      <xdr:nvSpPr>
        <xdr:cNvPr id="615" name="n_3mainValue【学校施設】&#10;一人当たり面積">
          <a:extLst>
            <a:ext uri="{FF2B5EF4-FFF2-40B4-BE49-F238E27FC236}">
              <a16:creationId xmlns:a16="http://schemas.microsoft.com/office/drawing/2014/main" id="{8833C476-2671-4CCD-B4B3-D7BFF0A360D9}"/>
            </a:ext>
          </a:extLst>
        </xdr:cNvPr>
        <xdr:cNvSpPr txBox="1"/>
      </xdr:nvSpPr>
      <xdr:spPr>
        <a:xfrm>
          <a:off x="19310350" y="100006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167005</xdr:rowOff>
    </xdr:from>
    <xdr:ext cx="467360" cy="256540"/>
    <xdr:sp macro="" textlink="">
      <xdr:nvSpPr>
        <xdr:cNvPr id="616" name="n_4mainValue【学校施設】&#10;一人当たり面積">
          <a:extLst>
            <a:ext uri="{FF2B5EF4-FFF2-40B4-BE49-F238E27FC236}">
              <a16:creationId xmlns:a16="http://schemas.microsoft.com/office/drawing/2014/main" id="{D8ED542E-4377-41E4-BEC6-5EC1CC5B39FF}"/>
            </a:ext>
          </a:extLst>
        </xdr:cNvPr>
        <xdr:cNvSpPr txBox="1"/>
      </xdr:nvSpPr>
      <xdr:spPr>
        <a:xfrm>
          <a:off x="18421350" y="9939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6D830F56-D0AC-4414-8155-AFD29463857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2445FB92-A523-4EE7-B235-88BEF74D23AF}"/>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591A8C72-D929-4382-AC30-9F55805132F1}"/>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30419759-8DB8-4F1C-AA92-15CD5611AD73}"/>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30F5CD7C-4604-4CEA-B517-4B1C7BD82102}"/>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D7DF11F0-0506-442E-BAFE-51F4697A652B}"/>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2FFD8C06-3C13-4D2B-860A-B2CE4BDF12BD}"/>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1B1355A9-613B-40D8-9A3E-38AA36A2A545}"/>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25" name="テキスト ボックス 624">
          <a:extLst>
            <a:ext uri="{FF2B5EF4-FFF2-40B4-BE49-F238E27FC236}">
              <a16:creationId xmlns:a16="http://schemas.microsoft.com/office/drawing/2014/main" id="{DD675296-82AE-42FB-836C-A55BC2CD0438}"/>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F844C539-BA88-4850-B9D2-3509049DE781}"/>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27" name="テキスト ボックス 626">
          <a:extLst>
            <a:ext uri="{FF2B5EF4-FFF2-40B4-BE49-F238E27FC236}">
              <a16:creationId xmlns:a16="http://schemas.microsoft.com/office/drawing/2014/main" id="{F880C339-091E-4FA8-806E-A905E1E802EC}"/>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B5EC6F79-D603-4304-8AAC-F370EDA4DBDA}"/>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29" name="テキスト ボックス 628">
          <a:extLst>
            <a:ext uri="{FF2B5EF4-FFF2-40B4-BE49-F238E27FC236}">
              <a16:creationId xmlns:a16="http://schemas.microsoft.com/office/drawing/2014/main" id="{8B402884-2996-4100-8406-7164CE061716}"/>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A36E0EE2-2DCE-4054-BDE3-B34A3B71273A}"/>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1" name="テキスト ボックス 630">
          <a:extLst>
            <a:ext uri="{FF2B5EF4-FFF2-40B4-BE49-F238E27FC236}">
              <a16:creationId xmlns:a16="http://schemas.microsoft.com/office/drawing/2014/main" id="{F8164317-FC4E-4CA0-B005-9A6EED1C1536}"/>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92F07D0-7C01-49E0-8D27-65017838DA8B}"/>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3" name="テキスト ボックス 632">
          <a:extLst>
            <a:ext uri="{FF2B5EF4-FFF2-40B4-BE49-F238E27FC236}">
              <a16:creationId xmlns:a16="http://schemas.microsoft.com/office/drawing/2014/main" id="{63567A10-37D9-4509-A033-69509891923E}"/>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9D212867-9174-4EB4-AAE6-2FBA1A2CEFB5}"/>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35" name="テキスト ボックス 634">
          <a:extLst>
            <a:ext uri="{FF2B5EF4-FFF2-40B4-BE49-F238E27FC236}">
              <a16:creationId xmlns:a16="http://schemas.microsoft.com/office/drawing/2014/main" id="{611BE4B0-8769-4EC0-93CA-47C1D853ACA4}"/>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8CE13A07-47A2-4D9C-9B8D-7C47709F3F1A}"/>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37" name="テキスト ボックス 636">
          <a:extLst>
            <a:ext uri="{FF2B5EF4-FFF2-40B4-BE49-F238E27FC236}">
              <a16:creationId xmlns:a16="http://schemas.microsoft.com/office/drawing/2014/main" id="{12654BED-2DA6-4137-9A80-E566391AA89B}"/>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A0B99FE9-CBD9-4A80-98B5-C5A2984C2021}"/>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39" name="テキスト ボックス 638">
          <a:extLst>
            <a:ext uri="{FF2B5EF4-FFF2-40B4-BE49-F238E27FC236}">
              <a16:creationId xmlns:a16="http://schemas.microsoft.com/office/drawing/2014/main" id="{9CE71ECE-4BCC-4BEF-A052-3A8D55AD4A34}"/>
            </a:ext>
          </a:extLst>
        </xdr:cNvPr>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809309C2-5001-41B3-81AD-0E6A0ECEBE34}"/>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146685</xdr:rowOff>
    </xdr:from>
    <xdr:to>
      <xdr:col>85</xdr:col>
      <xdr:colOff>126365</xdr:colOff>
      <xdr:row>86</xdr:row>
      <xdr:rowOff>24765</xdr:rowOff>
    </xdr:to>
    <xdr:cxnSp macro="">
      <xdr:nvCxnSpPr>
        <xdr:cNvPr id="641" name="直線コネクタ 640">
          <a:extLst>
            <a:ext uri="{FF2B5EF4-FFF2-40B4-BE49-F238E27FC236}">
              <a16:creationId xmlns:a16="http://schemas.microsoft.com/office/drawing/2014/main" id="{F6920359-38F8-448A-961B-BC7FE02928C2}"/>
            </a:ext>
          </a:extLst>
        </xdr:cNvPr>
        <xdr:cNvCxnSpPr/>
      </xdr:nvCxnSpPr>
      <xdr:spPr>
        <a:xfrm flipV="1">
          <a:off x="16318865" y="13519785"/>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29210</xdr:rowOff>
    </xdr:from>
    <xdr:ext cx="405130" cy="256540"/>
    <xdr:sp macro="" textlink="">
      <xdr:nvSpPr>
        <xdr:cNvPr id="642" name="【児童館】&#10;有形固定資産減価償却率最小値テキスト">
          <a:extLst>
            <a:ext uri="{FF2B5EF4-FFF2-40B4-BE49-F238E27FC236}">
              <a16:creationId xmlns:a16="http://schemas.microsoft.com/office/drawing/2014/main" id="{45F7F325-E95E-4D8E-9A6E-E5698E1C18E8}"/>
            </a:ext>
          </a:extLst>
        </xdr:cNvPr>
        <xdr:cNvSpPr txBox="1"/>
      </xdr:nvSpPr>
      <xdr:spPr>
        <a:xfrm>
          <a:off x="16357600" y="14773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24765</xdr:rowOff>
    </xdr:from>
    <xdr:to>
      <xdr:col>86</xdr:col>
      <xdr:colOff>25400</xdr:colOff>
      <xdr:row>86</xdr:row>
      <xdr:rowOff>24765</xdr:rowOff>
    </xdr:to>
    <xdr:cxnSp macro="">
      <xdr:nvCxnSpPr>
        <xdr:cNvPr id="643" name="直線コネクタ 642">
          <a:extLst>
            <a:ext uri="{FF2B5EF4-FFF2-40B4-BE49-F238E27FC236}">
              <a16:creationId xmlns:a16="http://schemas.microsoft.com/office/drawing/2014/main" id="{D0361859-29C9-4289-8B72-E02CF066695C}"/>
            </a:ext>
          </a:extLst>
        </xdr:cNvPr>
        <xdr:cNvCxnSpPr/>
      </xdr:nvCxnSpPr>
      <xdr:spPr>
        <a:xfrm>
          <a:off x="16230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93345</xdr:rowOff>
    </xdr:from>
    <xdr:ext cx="405130" cy="259080"/>
    <xdr:sp macro="" textlink="">
      <xdr:nvSpPr>
        <xdr:cNvPr id="644" name="【児童館】&#10;有形固定資産減価償却率最大値テキスト">
          <a:extLst>
            <a:ext uri="{FF2B5EF4-FFF2-40B4-BE49-F238E27FC236}">
              <a16:creationId xmlns:a16="http://schemas.microsoft.com/office/drawing/2014/main" id="{90ED8330-644F-4693-8332-D9026F96889C}"/>
            </a:ext>
          </a:extLst>
        </xdr:cNvPr>
        <xdr:cNvSpPr txBox="1"/>
      </xdr:nvSpPr>
      <xdr:spPr>
        <a:xfrm>
          <a:off x="16357600" y="1329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146685</xdr:rowOff>
    </xdr:from>
    <xdr:to>
      <xdr:col>86</xdr:col>
      <xdr:colOff>25400</xdr:colOff>
      <xdr:row>78</xdr:row>
      <xdr:rowOff>146685</xdr:rowOff>
    </xdr:to>
    <xdr:cxnSp macro="">
      <xdr:nvCxnSpPr>
        <xdr:cNvPr id="645" name="直線コネクタ 644">
          <a:extLst>
            <a:ext uri="{FF2B5EF4-FFF2-40B4-BE49-F238E27FC236}">
              <a16:creationId xmlns:a16="http://schemas.microsoft.com/office/drawing/2014/main" id="{3321716C-6D1A-4C6F-97BD-323232FBC00C}"/>
            </a:ext>
          </a:extLst>
        </xdr:cNvPr>
        <xdr:cNvCxnSpPr/>
      </xdr:nvCxnSpPr>
      <xdr:spPr>
        <a:xfrm>
          <a:off x="16230600" y="1351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80010</xdr:rowOff>
    </xdr:from>
    <xdr:ext cx="405130" cy="259080"/>
    <xdr:sp macro="" textlink="">
      <xdr:nvSpPr>
        <xdr:cNvPr id="646" name="【児童館】&#10;有形固定資産減価償却率平均値テキスト">
          <a:extLst>
            <a:ext uri="{FF2B5EF4-FFF2-40B4-BE49-F238E27FC236}">
              <a16:creationId xmlns:a16="http://schemas.microsoft.com/office/drawing/2014/main" id="{5932538C-826C-4E80-A6D4-DE29B0A27EB2}"/>
            </a:ext>
          </a:extLst>
        </xdr:cNvPr>
        <xdr:cNvSpPr txBox="1"/>
      </xdr:nvSpPr>
      <xdr:spPr>
        <a:xfrm>
          <a:off x="16357600" y="13967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7" name="フローチャート: 判断 646">
          <a:extLst>
            <a:ext uri="{FF2B5EF4-FFF2-40B4-BE49-F238E27FC236}">
              <a16:creationId xmlns:a16="http://schemas.microsoft.com/office/drawing/2014/main" id="{634A58AB-87D3-47C6-BAF1-3ED74496D668}"/>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8" name="フローチャート: 判断 647">
          <a:extLst>
            <a:ext uri="{FF2B5EF4-FFF2-40B4-BE49-F238E27FC236}">
              <a16:creationId xmlns:a16="http://schemas.microsoft.com/office/drawing/2014/main" id="{7F1B2B99-8657-4989-87E3-E1FA32DDF4DA}"/>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9" name="フローチャート: 判断 648">
          <a:extLst>
            <a:ext uri="{FF2B5EF4-FFF2-40B4-BE49-F238E27FC236}">
              <a16:creationId xmlns:a16="http://schemas.microsoft.com/office/drawing/2014/main" id="{927D908E-010B-4A81-97DD-360A6DA5D674}"/>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50" name="フローチャート: 判断 649">
          <a:extLst>
            <a:ext uri="{FF2B5EF4-FFF2-40B4-BE49-F238E27FC236}">
              <a16:creationId xmlns:a16="http://schemas.microsoft.com/office/drawing/2014/main" id="{ECC85A2A-428E-4735-88C5-BF77A7C6D39C}"/>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51" name="フローチャート: 判断 650">
          <a:extLst>
            <a:ext uri="{FF2B5EF4-FFF2-40B4-BE49-F238E27FC236}">
              <a16:creationId xmlns:a16="http://schemas.microsoft.com/office/drawing/2014/main" id="{D6334E84-1D6B-4D95-88DC-76B7150A7171}"/>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609785A2-2C5C-4D08-B1BD-D082EA3FE4FE}"/>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108A79EE-A065-4588-B877-C5FBEA255508}"/>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80F04BCD-0302-43A8-AB9A-AAFAFA436D7D}"/>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9EF2EEF-D04C-43C5-B32E-E80374C638DE}"/>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FD60F9DC-A532-43B9-85D2-6891FED7DAD6}"/>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57" name="楕円 656">
          <a:extLst>
            <a:ext uri="{FF2B5EF4-FFF2-40B4-BE49-F238E27FC236}">
              <a16:creationId xmlns:a16="http://schemas.microsoft.com/office/drawing/2014/main" id="{51127F4E-9A0F-42D6-92A5-BFE36B11B692}"/>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58" name="楕円 657">
          <a:extLst>
            <a:ext uri="{FF2B5EF4-FFF2-40B4-BE49-F238E27FC236}">
              <a16:creationId xmlns:a16="http://schemas.microsoft.com/office/drawing/2014/main" id="{B71671C9-E30C-485B-8812-92FC3E78F18D}"/>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59" name="直線コネクタ 658">
          <a:extLst>
            <a:ext uri="{FF2B5EF4-FFF2-40B4-BE49-F238E27FC236}">
              <a16:creationId xmlns:a16="http://schemas.microsoft.com/office/drawing/2014/main" id="{C5DFBB82-380B-407D-B3CD-0AD48E57A7CD}"/>
            </a:ext>
          </a:extLst>
        </xdr:cNvPr>
        <xdr:cNvCxnSpPr/>
      </xdr:nvCxnSpPr>
      <xdr:spPr>
        <a:xfrm>
          <a:off x="14592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0" name="楕円 659">
          <a:extLst>
            <a:ext uri="{FF2B5EF4-FFF2-40B4-BE49-F238E27FC236}">
              <a16:creationId xmlns:a16="http://schemas.microsoft.com/office/drawing/2014/main" id="{F7B66A40-D6EB-423A-A5F1-7C749AE56CC5}"/>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1" name="直線コネクタ 660">
          <a:extLst>
            <a:ext uri="{FF2B5EF4-FFF2-40B4-BE49-F238E27FC236}">
              <a16:creationId xmlns:a16="http://schemas.microsoft.com/office/drawing/2014/main" id="{00BD9FB0-D9D4-4035-96E2-DED1E5AF9F3C}"/>
            </a:ext>
          </a:extLst>
        </xdr:cNvPr>
        <xdr:cNvCxnSpPr/>
      </xdr:nvCxnSpPr>
      <xdr:spPr>
        <a:xfrm>
          <a:off x="13703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59690</xdr:rowOff>
    </xdr:from>
    <xdr:to>
      <xdr:col>67</xdr:col>
      <xdr:colOff>101600</xdr:colOff>
      <xdr:row>82</xdr:row>
      <xdr:rowOff>161290</xdr:rowOff>
    </xdr:to>
    <xdr:sp macro="" textlink="">
      <xdr:nvSpPr>
        <xdr:cNvPr id="662" name="楕円 661">
          <a:extLst>
            <a:ext uri="{FF2B5EF4-FFF2-40B4-BE49-F238E27FC236}">
              <a16:creationId xmlns:a16="http://schemas.microsoft.com/office/drawing/2014/main" id="{287C1880-9881-4100-B19F-5B5467F043D7}"/>
            </a:ext>
          </a:extLst>
        </xdr:cNvPr>
        <xdr:cNvSpPr/>
      </xdr:nvSpPr>
      <xdr:spPr>
        <a:xfrm>
          <a:off x="127635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110490</xdr:rowOff>
    </xdr:from>
    <xdr:to>
      <xdr:col>71</xdr:col>
      <xdr:colOff>177800</xdr:colOff>
      <xdr:row>86</xdr:row>
      <xdr:rowOff>114300</xdr:rowOff>
    </xdr:to>
    <xdr:cxnSp macro="">
      <xdr:nvCxnSpPr>
        <xdr:cNvPr id="663" name="直線コネクタ 662">
          <a:extLst>
            <a:ext uri="{FF2B5EF4-FFF2-40B4-BE49-F238E27FC236}">
              <a16:creationId xmlns:a16="http://schemas.microsoft.com/office/drawing/2014/main" id="{372D3003-F7BA-4EF6-A7FC-F7906474F9F4}"/>
            </a:ext>
          </a:extLst>
        </xdr:cNvPr>
        <xdr:cNvCxnSpPr/>
      </xdr:nvCxnSpPr>
      <xdr:spPr>
        <a:xfrm>
          <a:off x="12814300" y="14169390"/>
          <a:ext cx="889000" cy="689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27305</xdr:rowOff>
    </xdr:from>
    <xdr:ext cx="405130" cy="259080"/>
    <xdr:sp macro="" textlink="">
      <xdr:nvSpPr>
        <xdr:cNvPr id="664" name="n_1aveValue【児童館】&#10;有形固定資産減価償却率">
          <a:extLst>
            <a:ext uri="{FF2B5EF4-FFF2-40B4-BE49-F238E27FC236}">
              <a16:creationId xmlns:a16="http://schemas.microsoft.com/office/drawing/2014/main" id="{ABED99DD-0D0E-48FA-BF23-396A0B1F927D}"/>
            </a:ext>
          </a:extLst>
        </xdr:cNvPr>
        <xdr:cNvSpPr txBox="1"/>
      </xdr:nvSpPr>
      <xdr:spPr>
        <a:xfrm>
          <a:off x="15266035" y="1374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29210</xdr:rowOff>
    </xdr:from>
    <xdr:ext cx="402590" cy="256540"/>
    <xdr:sp macro="" textlink="">
      <xdr:nvSpPr>
        <xdr:cNvPr id="665" name="n_2aveValue【児童館】&#10;有形固定資産減価償却率">
          <a:extLst>
            <a:ext uri="{FF2B5EF4-FFF2-40B4-BE49-F238E27FC236}">
              <a16:creationId xmlns:a16="http://schemas.microsoft.com/office/drawing/2014/main" id="{9CEA4226-26FA-4A59-92CA-DEFAD93755C3}"/>
            </a:ext>
          </a:extLst>
        </xdr:cNvPr>
        <xdr:cNvSpPr txBox="1"/>
      </xdr:nvSpPr>
      <xdr:spPr>
        <a:xfrm>
          <a:off x="14389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29210</xdr:rowOff>
    </xdr:from>
    <xdr:ext cx="402590" cy="256540"/>
    <xdr:sp macro="" textlink="">
      <xdr:nvSpPr>
        <xdr:cNvPr id="666" name="n_3aveValue【児童館】&#10;有形固定資産減価償却率">
          <a:extLst>
            <a:ext uri="{FF2B5EF4-FFF2-40B4-BE49-F238E27FC236}">
              <a16:creationId xmlns:a16="http://schemas.microsoft.com/office/drawing/2014/main" id="{F0D5E745-A42D-492A-A32E-6360E5B96F2F}"/>
            </a:ext>
          </a:extLst>
        </xdr:cNvPr>
        <xdr:cNvSpPr txBox="1"/>
      </xdr:nvSpPr>
      <xdr:spPr>
        <a:xfrm>
          <a:off x="13500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116840</xdr:rowOff>
    </xdr:from>
    <xdr:ext cx="402590" cy="259080"/>
    <xdr:sp macro="" textlink="">
      <xdr:nvSpPr>
        <xdr:cNvPr id="667" name="n_4aveValue【児童館】&#10;有形固定資産減価償却率">
          <a:extLst>
            <a:ext uri="{FF2B5EF4-FFF2-40B4-BE49-F238E27FC236}">
              <a16:creationId xmlns:a16="http://schemas.microsoft.com/office/drawing/2014/main" id="{091C23D6-A3FC-44A2-8C18-921F79D49C5F}"/>
            </a:ext>
          </a:extLst>
        </xdr:cNvPr>
        <xdr:cNvSpPr txBox="1"/>
      </xdr:nvSpPr>
      <xdr:spPr>
        <a:xfrm>
          <a:off x="12611735" y="13661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86</xdr:row>
      <xdr:rowOff>156210</xdr:rowOff>
    </xdr:from>
    <xdr:ext cx="469900" cy="256540"/>
    <xdr:sp macro="" textlink="">
      <xdr:nvSpPr>
        <xdr:cNvPr id="668" name="n_1mainValue【児童館】&#10;有形固定資産減価償却率">
          <a:extLst>
            <a:ext uri="{FF2B5EF4-FFF2-40B4-BE49-F238E27FC236}">
              <a16:creationId xmlns:a16="http://schemas.microsoft.com/office/drawing/2014/main" id="{7000C3F6-0D09-4CC8-8812-9556F85A0DBD}"/>
            </a:ext>
          </a:extLst>
        </xdr:cNvPr>
        <xdr:cNvSpPr txBox="1"/>
      </xdr:nvSpPr>
      <xdr:spPr>
        <a:xfrm>
          <a:off x="15233650" y="14900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86</xdr:row>
      <xdr:rowOff>156210</xdr:rowOff>
    </xdr:from>
    <xdr:ext cx="467360" cy="256540"/>
    <xdr:sp macro="" textlink="">
      <xdr:nvSpPr>
        <xdr:cNvPr id="669" name="n_2mainValue【児童館】&#10;有形固定資産減価償却率">
          <a:extLst>
            <a:ext uri="{FF2B5EF4-FFF2-40B4-BE49-F238E27FC236}">
              <a16:creationId xmlns:a16="http://schemas.microsoft.com/office/drawing/2014/main" id="{13947FC6-6891-4F56-9D2A-593DE862C457}"/>
            </a:ext>
          </a:extLst>
        </xdr:cNvPr>
        <xdr:cNvSpPr txBox="1"/>
      </xdr:nvSpPr>
      <xdr:spPr>
        <a:xfrm>
          <a:off x="14357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86</xdr:row>
      <xdr:rowOff>156210</xdr:rowOff>
    </xdr:from>
    <xdr:ext cx="467360" cy="256540"/>
    <xdr:sp macro="" textlink="">
      <xdr:nvSpPr>
        <xdr:cNvPr id="670" name="n_3mainValue【児童館】&#10;有形固定資産減価償却率">
          <a:extLst>
            <a:ext uri="{FF2B5EF4-FFF2-40B4-BE49-F238E27FC236}">
              <a16:creationId xmlns:a16="http://schemas.microsoft.com/office/drawing/2014/main" id="{962829DB-0F97-49AF-A48E-8C15BE9E699C}"/>
            </a:ext>
          </a:extLst>
        </xdr:cNvPr>
        <xdr:cNvSpPr txBox="1"/>
      </xdr:nvSpPr>
      <xdr:spPr>
        <a:xfrm>
          <a:off x="13468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152400</xdr:rowOff>
    </xdr:from>
    <xdr:ext cx="402590" cy="259080"/>
    <xdr:sp macro="" textlink="">
      <xdr:nvSpPr>
        <xdr:cNvPr id="671" name="n_4mainValue【児童館】&#10;有形固定資産減価償却率">
          <a:extLst>
            <a:ext uri="{FF2B5EF4-FFF2-40B4-BE49-F238E27FC236}">
              <a16:creationId xmlns:a16="http://schemas.microsoft.com/office/drawing/2014/main" id="{45BC1E9A-E0BF-4D3B-BB6F-E52FE8F2F0B5}"/>
            </a:ext>
          </a:extLst>
        </xdr:cNvPr>
        <xdr:cNvSpPr txBox="1"/>
      </xdr:nvSpPr>
      <xdr:spPr>
        <a:xfrm>
          <a:off x="12611735" y="1421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F5D2CEB2-47F5-49B3-8BC5-431A7BE8010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C9F08485-6FD9-49DB-B4EE-526B40D3B7F6}"/>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A51EECDD-FB22-447B-923A-584FC28E2FCB}"/>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FFCD09BB-E1EF-4166-99C1-357DCE4AF713}"/>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460C76C0-EAAC-4F93-B205-1622907596E6}"/>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236AAAC0-0505-4CFB-BD26-8081CCA32094}"/>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CAE7C80E-27DA-4DD2-94A1-AE2446455AAC}"/>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ED1D4BA2-05D5-4DE2-9F9C-CCFF6F91B811}"/>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0" name="テキスト ボックス 679">
          <a:extLst>
            <a:ext uri="{FF2B5EF4-FFF2-40B4-BE49-F238E27FC236}">
              <a16:creationId xmlns:a16="http://schemas.microsoft.com/office/drawing/2014/main" id="{72243E04-FCD2-4562-A72D-D0BD87FA368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CD47C9F5-7278-4214-BD22-752E807C0824}"/>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a:extLst>
            <a:ext uri="{FF2B5EF4-FFF2-40B4-BE49-F238E27FC236}">
              <a16:creationId xmlns:a16="http://schemas.microsoft.com/office/drawing/2014/main" id="{7E39F856-A9DC-48E7-831F-46E0F570B578}"/>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83" name="テキスト ボックス 682">
          <a:extLst>
            <a:ext uri="{FF2B5EF4-FFF2-40B4-BE49-F238E27FC236}">
              <a16:creationId xmlns:a16="http://schemas.microsoft.com/office/drawing/2014/main" id="{72DA29B3-D156-4F52-928F-3B694A0D7D68}"/>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a:extLst>
            <a:ext uri="{FF2B5EF4-FFF2-40B4-BE49-F238E27FC236}">
              <a16:creationId xmlns:a16="http://schemas.microsoft.com/office/drawing/2014/main" id="{F07F556B-D8ED-46BC-8827-F55E5D37A89C}"/>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85" name="テキスト ボックス 684">
          <a:extLst>
            <a:ext uri="{FF2B5EF4-FFF2-40B4-BE49-F238E27FC236}">
              <a16:creationId xmlns:a16="http://schemas.microsoft.com/office/drawing/2014/main" id="{69F06EF1-772F-4F39-BBB5-C6BB0B5A977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a:extLst>
            <a:ext uri="{FF2B5EF4-FFF2-40B4-BE49-F238E27FC236}">
              <a16:creationId xmlns:a16="http://schemas.microsoft.com/office/drawing/2014/main" id="{9969D4EC-007C-4E70-8037-6D2CAD0D9A58}"/>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87" name="テキスト ボックス 686">
          <a:extLst>
            <a:ext uri="{FF2B5EF4-FFF2-40B4-BE49-F238E27FC236}">
              <a16:creationId xmlns:a16="http://schemas.microsoft.com/office/drawing/2014/main" id="{615A4D95-6F03-4D6A-AFDE-B76C04BA9E9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a:extLst>
            <a:ext uri="{FF2B5EF4-FFF2-40B4-BE49-F238E27FC236}">
              <a16:creationId xmlns:a16="http://schemas.microsoft.com/office/drawing/2014/main" id="{2B185E6B-027F-4B51-926B-EBFC0FD34A9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89" name="テキスト ボックス 688">
          <a:extLst>
            <a:ext uri="{FF2B5EF4-FFF2-40B4-BE49-F238E27FC236}">
              <a16:creationId xmlns:a16="http://schemas.microsoft.com/office/drawing/2014/main" id="{54EFEF0D-EFA8-4236-BDB0-10A0CB3975A6}"/>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a:extLst>
            <a:ext uri="{FF2B5EF4-FFF2-40B4-BE49-F238E27FC236}">
              <a16:creationId xmlns:a16="http://schemas.microsoft.com/office/drawing/2014/main" id="{CC97875D-E9F6-4FBE-AC58-B8983FC11E68}"/>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1" name="テキスト ボックス 690">
          <a:extLst>
            <a:ext uri="{FF2B5EF4-FFF2-40B4-BE49-F238E27FC236}">
              <a16:creationId xmlns:a16="http://schemas.microsoft.com/office/drawing/2014/main" id="{257E68F7-AC04-49DA-9ADB-60D3B270B2F3}"/>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4CD27C28-13CF-44D2-97D1-1FB8DD91227F}"/>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93" name="テキスト ボックス 692">
          <a:extLst>
            <a:ext uri="{FF2B5EF4-FFF2-40B4-BE49-F238E27FC236}">
              <a16:creationId xmlns:a16="http://schemas.microsoft.com/office/drawing/2014/main" id="{AB482DC4-7F17-4C1B-807A-CD508440175E}"/>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F47BC04D-325C-4AFD-9012-06EF52DE287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19050</xdr:rowOff>
    </xdr:from>
    <xdr:to>
      <xdr:col>116</xdr:col>
      <xdr:colOff>62865</xdr:colOff>
      <xdr:row>86</xdr:row>
      <xdr:rowOff>88900</xdr:rowOff>
    </xdr:to>
    <xdr:cxnSp macro="">
      <xdr:nvCxnSpPr>
        <xdr:cNvPr id="695" name="直線コネクタ 694">
          <a:extLst>
            <a:ext uri="{FF2B5EF4-FFF2-40B4-BE49-F238E27FC236}">
              <a16:creationId xmlns:a16="http://schemas.microsoft.com/office/drawing/2014/main" id="{FBF7F8EC-8A1D-40DD-B00B-010ACA33C215}"/>
            </a:ext>
          </a:extLst>
        </xdr:cNvPr>
        <xdr:cNvCxnSpPr/>
      </xdr:nvCxnSpPr>
      <xdr:spPr>
        <a:xfrm flipV="1">
          <a:off x="22160865" y="13220700"/>
          <a:ext cx="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900" cy="259080"/>
    <xdr:sp macro="" textlink="">
      <xdr:nvSpPr>
        <xdr:cNvPr id="696" name="【児童館】&#10;一人当たり面積最小値テキスト">
          <a:extLst>
            <a:ext uri="{FF2B5EF4-FFF2-40B4-BE49-F238E27FC236}">
              <a16:creationId xmlns:a16="http://schemas.microsoft.com/office/drawing/2014/main" id="{E10CA91D-E096-4CFC-92A2-956234D9FBAC}"/>
            </a:ext>
          </a:extLst>
        </xdr:cNvPr>
        <xdr:cNvSpPr txBox="1"/>
      </xdr:nvSpPr>
      <xdr:spPr>
        <a:xfrm>
          <a:off x="2219960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7" name="直線コネクタ 696">
          <a:extLst>
            <a:ext uri="{FF2B5EF4-FFF2-40B4-BE49-F238E27FC236}">
              <a16:creationId xmlns:a16="http://schemas.microsoft.com/office/drawing/2014/main" id="{83F87088-0643-483B-BD6D-A5D0EFBC19AE}"/>
            </a:ext>
          </a:extLst>
        </xdr:cNvPr>
        <xdr:cNvCxnSpPr/>
      </xdr:nvCxnSpPr>
      <xdr:spPr>
        <a:xfrm>
          <a:off x="22072600" y="1483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137160</xdr:rowOff>
    </xdr:from>
    <xdr:ext cx="469900" cy="259080"/>
    <xdr:sp macro="" textlink="">
      <xdr:nvSpPr>
        <xdr:cNvPr id="698" name="【児童館】&#10;一人当たり面積最大値テキスト">
          <a:extLst>
            <a:ext uri="{FF2B5EF4-FFF2-40B4-BE49-F238E27FC236}">
              <a16:creationId xmlns:a16="http://schemas.microsoft.com/office/drawing/2014/main" id="{2426C591-FA0A-491E-B384-50087F45CE73}"/>
            </a:ext>
          </a:extLst>
        </xdr:cNvPr>
        <xdr:cNvSpPr txBox="1"/>
      </xdr:nvSpPr>
      <xdr:spPr>
        <a:xfrm>
          <a:off x="22199600" y="1299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9" name="直線コネクタ 698">
          <a:extLst>
            <a:ext uri="{FF2B5EF4-FFF2-40B4-BE49-F238E27FC236}">
              <a16:creationId xmlns:a16="http://schemas.microsoft.com/office/drawing/2014/main" id="{F4B9EB89-B5DB-402C-84FB-7F07CAA03CAC}"/>
            </a:ext>
          </a:extLst>
        </xdr:cNvPr>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22860</xdr:rowOff>
    </xdr:from>
    <xdr:ext cx="469900" cy="259080"/>
    <xdr:sp macro="" textlink="">
      <xdr:nvSpPr>
        <xdr:cNvPr id="700" name="【児童館】&#10;一人当たり面積平均値テキスト">
          <a:extLst>
            <a:ext uri="{FF2B5EF4-FFF2-40B4-BE49-F238E27FC236}">
              <a16:creationId xmlns:a16="http://schemas.microsoft.com/office/drawing/2014/main" id="{8EAD32F0-C485-45B0-8964-E0E33A4B9357}"/>
            </a:ext>
          </a:extLst>
        </xdr:cNvPr>
        <xdr:cNvSpPr txBox="1"/>
      </xdr:nvSpPr>
      <xdr:spPr>
        <a:xfrm>
          <a:off x="22199600" y="14253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1" name="フローチャート: 判断 700">
          <a:extLst>
            <a:ext uri="{FF2B5EF4-FFF2-40B4-BE49-F238E27FC236}">
              <a16:creationId xmlns:a16="http://schemas.microsoft.com/office/drawing/2014/main" id="{EFDBA0BD-BD70-428A-A7CF-4676F2396D8D}"/>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2" name="フローチャート: 判断 701">
          <a:extLst>
            <a:ext uri="{FF2B5EF4-FFF2-40B4-BE49-F238E27FC236}">
              <a16:creationId xmlns:a16="http://schemas.microsoft.com/office/drawing/2014/main" id="{079D242E-9E52-4738-9E9E-B5106BC3E4E9}"/>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3" name="フローチャート: 判断 702">
          <a:extLst>
            <a:ext uri="{FF2B5EF4-FFF2-40B4-BE49-F238E27FC236}">
              <a16:creationId xmlns:a16="http://schemas.microsoft.com/office/drawing/2014/main" id="{40F8128D-C900-4B90-B2FF-C1B042B7C30F}"/>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4" name="フローチャート: 判断 703">
          <a:extLst>
            <a:ext uri="{FF2B5EF4-FFF2-40B4-BE49-F238E27FC236}">
              <a16:creationId xmlns:a16="http://schemas.microsoft.com/office/drawing/2014/main" id="{D98C79A3-ABFF-402B-BFDF-E497049A145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5" name="フローチャート: 判断 704">
          <a:extLst>
            <a:ext uri="{FF2B5EF4-FFF2-40B4-BE49-F238E27FC236}">
              <a16:creationId xmlns:a16="http://schemas.microsoft.com/office/drawing/2014/main" id="{6748721E-92FE-4E70-9331-0E16C8394115}"/>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6" name="テキスト ボックス 705">
          <a:extLst>
            <a:ext uri="{FF2B5EF4-FFF2-40B4-BE49-F238E27FC236}">
              <a16:creationId xmlns:a16="http://schemas.microsoft.com/office/drawing/2014/main" id="{B3863716-5C2F-4E10-9854-29FE7F6C2C64}"/>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7" name="テキスト ボックス 706">
          <a:extLst>
            <a:ext uri="{FF2B5EF4-FFF2-40B4-BE49-F238E27FC236}">
              <a16:creationId xmlns:a16="http://schemas.microsoft.com/office/drawing/2014/main" id="{7137D29F-5EAB-4E6D-8F10-2B770C8CAD69}"/>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8" name="テキスト ボックス 707">
          <a:extLst>
            <a:ext uri="{FF2B5EF4-FFF2-40B4-BE49-F238E27FC236}">
              <a16:creationId xmlns:a16="http://schemas.microsoft.com/office/drawing/2014/main" id="{3504EAAF-76E1-4071-9799-DA1196D35BD5}"/>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9" name="テキスト ボックス 708">
          <a:extLst>
            <a:ext uri="{FF2B5EF4-FFF2-40B4-BE49-F238E27FC236}">
              <a16:creationId xmlns:a16="http://schemas.microsoft.com/office/drawing/2014/main" id="{CAA1B282-7EDF-422F-A6BE-21A47ED921F5}"/>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0" name="テキスト ボックス 709">
          <a:extLst>
            <a:ext uri="{FF2B5EF4-FFF2-40B4-BE49-F238E27FC236}">
              <a16:creationId xmlns:a16="http://schemas.microsoft.com/office/drawing/2014/main" id="{A11A52EA-DF99-43F4-BD81-5F09012BCF27}"/>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11" name="楕円 710">
          <a:extLst>
            <a:ext uri="{FF2B5EF4-FFF2-40B4-BE49-F238E27FC236}">
              <a16:creationId xmlns:a16="http://schemas.microsoft.com/office/drawing/2014/main" id="{A782FE09-CD0E-456D-B387-F39332B30BB9}"/>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133350</xdr:rowOff>
    </xdr:from>
    <xdr:to>
      <xdr:col>107</xdr:col>
      <xdr:colOff>101600</xdr:colOff>
      <xdr:row>86</xdr:row>
      <xdr:rowOff>63500</xdr:rowOff>
    </xdr:to>
    <xdr:sp macro="" textlink="">
      <xdr:nvSpPr>
        <xdr:cNvPr id="712" name="楕円 711">
          <a:extLst>
            <a:ext uri="{FF2B5EF4-FFF2-40B4-BE49-F238E27FC236}">
              <a16:creationId xmlns:a16="http://schemas.microsoft.com/office/drawing/2014/main" id="{1F4D8269-F361-45FD-9A36-E52509F73F30}"/>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12700</xdr:rowOff>
    </xdr:to>
    <xdr:cxnSp macro="">
      <xdr:nvCxnSpPr>
        <xdr:cNvPr id="713" name="直線コネクタ 712">
          <a:extLst>
            <a:ext uri="{FF2B5EF4-FFF2-40B4-BE49-F238E27FC236}">
              <a16:creationId xmlns:a16="http://schemas.microsoft.com/office/drawing/2014/main" id="{33CF942A-67CD-490E-810E-C1AEE8212930}"/>
            </a:ext>
          </a:extLst>
        </xdr:cNvPr>
        <xdr:cNvCxnSpPr/>
      </xdr:nvCxnSpPr>
      <xdr:spPr>
        <a:xfrm flipV="1">
          <a:off x="20434300" y="14744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714" name="楕円 713">
          <a:extLst>
            <a:ext uri="{FF2B5EF4-FFF2-40B4-BE49-F238E27FC236}">
              <a16:creationId xmlns:a16="http://schemas.microsoft.com/office/drawing/2014/main" id="{B8CF849C-EA62-4E7F-82AC-A17604B8356A}"/>
            </a:ext>
          </a:extLst>
        </xdr:cNvPr>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715" name="直線コネクタ 714">
          <a:extLst>
            <a:ext uri="{FF2B5EF4-FFF2-40B4-BE49-F238E27FC236}">
              <a16:creationId xmlns:a16="http://schemas.microsoft.com/office/drawing/2014/main" id="{D136AEA3-A8DD-4159-B386-636293A7E8A4}"/>
            </a:ext>
          </a:extLst>
        </xdr:cNvPr>
        <xdr:cNvCxnSpPr/>
      </xdr:nvCxnSpPr>
      <xdr:spPr>
        <a:xfrm>
          <a:off x="19545300" y="1475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31750</xdr:rowOff>
    </xdr:from>
    <xdr:to>
      <xdr:col>98</xdr:col>
      <xdr:colOff>38100</xdr:colOff>
      <xdr:row>85</xdr:row>
      <xdr:rowOff>133350</xdr:rowOff>
    </xdr:to>
    <xdr:sp macro="" textlink="">
      <xdr:nvSpPr>
        <xdr:cNvPr id="716" name="楕円 715">
          <a:extLst>
            <a:ext uri="{FF2B5EF4-FFF2-40B4-BE49-F238E27FC236}">
              <a16:creationId xmlns:a16="http://schemas.microsoft.com/office/drawing/2014/main" id="{3AAAB886-3D66-4567-85CF-5C5A9C6F77D0}"/>
            </a:ext>
          </a:extLst>
        </xdr:cNvPr>
        <xdr:cNvSpPr/>
      </xdr:nvSpPr>
      <xdr:spPr>
        <a:xfrm>
          <a:off x="18605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86</xdr:row>
      <xdr:rowOff>12700</xdr:rowOff>
    </xdr:to>
    <xdr:cxnSp macro="">
      <xdr:nvCxnSpPr>
        <xdr:cNvPr id="717" name="直線コネクタ 716">
          <a:extLst>
            <a:ext uri="{FF2B5EF4-FFF2-40B4-BE49-F238E27FC236}">
              <a16:creationId xmlns:a16="http://schemas.microsoft.com/office/drawing/2014/main" id="{3F808309-6761-4ECD-B42D-DADB2D781CEF}"/>
            </a:ext>
          </a:extLst>
        </xdr:cNvPr>
        <xdr:cNvCxnSpPr/>
      </xdr:nvCxnSpPr>
      <xdr:spPr>
        <a:xfrm>
          <a:off x="18656300" y="146558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3810</xdr:rowOff>
    </xdr:from>
    <xdr:ext cx="469900" cy="259080"/>
    <xdr:sp macro="" textlink="">
      <xdr:nvSpPr>
        <xdr:cNvPr id="718" name="n_1aveValue【児童館】&#10;一人当たり面積">
          <a:extLst>
            <a:ext uri="{FF2B5EF4-FFF2-40B4-BE49-F238E27FC236}">
              <a16:creationId xmlns:a16="http://schemas.microsoft.com/office/drawing/2014/main" id="{D1B76669-B1DE-480F-9536-5F00C42411DA}"/>
            </a:ext>
          </a:extLst>
        </xdr:cNvPr>
        <xdr:cNvSpPr txBox="1"/>
      </xdr:nvSpPr>
      <xdr:spPr>
        <a:xfrm>
          <a:off x="21075650" y="14062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111760</xdr:rowOff>
    </xdr:from>
    <xdr:ext cx="467360" cy="256540"/>
    <xdr:sp macro="" textlink="">
      <xdr:nvSpPr>
        <xdr:cNvPr id="719" name="n_2aveValue【児童館】&#10;一人当たり面積">
          <a:extLst>
            <a:ext uri="{FF2B5EF4-FFF2-40B4-BE49-F238E27FC236}">
              <a16:creationId xmlns:a16="http://schemas.microsoft.com/office/drawing/2014/main" id="{45314DAC-5EF5-4FD8-9EA0-C2A43682205B}"/>
            </a:ext>
          </a:extLst>
        </xdr:cNvPr>
        <xdr:cNvSpPr txBox="1"/>
      </xdr:nvSpPr>
      <xdr:spPr>
        <a:xfrm>
          <a:off x="20199350" y="13999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111760</xdr:rowOff>
    </xdr:from>
    <xdr:ext cx="467360" cy="256540"/>
    <xdr:sp macro="" textlink="">
      <xdr:nvSpPr>
        <xdr:cNvPr id="720" name="n_3aveValue【児童館】&#10;一人当たり面積">
          <a:extLst>
            <a:ext uri="{FF2B5EF4-FFF2-40B4-BE49-F238E27FC236}">
              <a16:creationId xmlns:a16="http://schemas.microsoft.com/office/drawing/2014/main" id="{A7A74E43-B103-41B6-944D-F71DCE0C1186}"/>
            </a:ext>
          </a:extLst>
        </xdr:cNvPr>
        <xdr:cNvSpPr txBox="1"/>
      </xdr:nvSpPr>
      <xdr:spPr>
        <a:xfrm>
          <a:off x="19310350" y="13999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137160</xdr:rowOff>
    </xdr:from>
    <xdr:ext cx="467360" cy="259080"/>
    <xdr:sp macro="" textlink="">
      <xdr:nvSpPr>
        <xdr:cNvPr id="721" name="n_4aveValue【児童館】&#10;一人当たり面積">
          <a:extLst>
            <a:ext uri="{FF2B5EF4-FFF2-40B4-BE49-F238E27FC236}">
              <a16:creationId xmlns:a16="http://schemas.microsoft.com/office/drawing/2014/main" id="{5F7F0223-5605-41EA-9163-60CA16A93FD8}"/>
            </a:ext>
          </a:extLst>
        </xdr:cNvPr>
        <xdr:cNvSpPr txBox="1"/>
      </xdr:nvSpPr>
      <xdr:spPr>
        <a:xfrm>
          <a:off x="18421350" y="14024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41910</xdr:rowOff>
    </xdr:from>
    <xdr:ext cx="469900" cy="256540"/>
    <xdr:sp macro="" textlink="">
      <xdr:nvSpPr>
        <xdr:cNvPr id="722" name="n_1mainValue【児童館】&#10;一人当たり面積">
          <a:extLst>
            <a:ext uri="{FF2B5EF4-FFF2-40B4-BE49-F238E27FC236}">
              <a16:creationId xmlns:a16="http://schemas.microsoft.com/office/drawing/2014/main" id="{A3A43FFE-64FB-42E2-AF6B-B22FC39B37B1}"/>
            </a:ext>
          </a:extLst>
        </xdr:cNvPr>
        <xdr:cNvSpPr txBox="1"/>
      </xdr:nvSpPr>
      <xdr:spPr>
        <a:xfrm>
          <a:off x="2107565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54610</xdr:rowOff>
    </xdr:from>
    <xdr:ext cx="467360" cy="256540"/>
    <xdr:sp macro="" textlink="">
      <xdr:nvSpPr>
        <xdr:cNvPr id="723" name="n_2mainValue【児童館】&#10;一人当たり面積">
          <a:extLst>
            <a:ext uri="{FF2B5EF4-FFF2-40B4-BE49-F238E27FC236}">
              <a16:creationId xmlns:a16="http://schemas.microsoft.com/office/drawing/2014/main" id="{942F83B2-239C-4F21-8C5A-B9D53D2D077C}"/>
            </a:ext>
          </a:extLst>
        </xdr:cNvPr>
        <xdr:cNvSpPr txBox="1"/>
      </xdr:nvSpPr>
      <xdr:spPr>
        <a:xfrm>
          <a:off x="20199350" y="14799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54610</xdr:rowOff>
    </xdr:from>
    <xdr:ext cx="467360" cy="256540"/>
    <xdr:sp macro="" textlink="">
      <xdr:nvSpPr>
        <xdr:cNvPr id="724" name="n_3mainValue【児童館】&#10;一人当たり面積">
          <a:extLst>
            <a:ext uri="{FF2B5EF4-FFF2-40B4-BE49-F238E27FC236}">
              <a16:creationId xmlns:a16="http://schemas.microsoft.com/office/drawing/2014/main" id="{38E8B2BC-738F-46DB-9153-1AFDEF11D7E7}"/>
            </a:ext>
          </a:extLst>
        </xdr:cNvPr>
        <xdr:cNvSpPr txBox="1"/>
      </xdr:nvSpPr>
      <xdr:spPr>
        <a:xfrm>
          <a:off x="19310350" y="14799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124460</xdr:rowOff>
    </xdr:from>
    <xdr:ext cx="467360" cy="259080"/>
    <xdr:sp macro="" textlink="">
      <xdr:nvSpPr>
        <xdr:cNvPr id="725" name="n_4mainValue【児童館】&#10;一人当たり面積">
          <a:extLst>
            <a:ext uri="{FF2B5EF4-FFF2-40B4-BE49-F238E27FC236}">
              <a16:creationId xmlns:a16="http://schemas.microsoft.com/office/drawing/2014/main" id="{641188DB-C7B7-4ADB-B800-EE46EADA7ACE}"/>
            </a:ext>
          </a:extLst>
        </xdr:cNvPr>
        <xdr:cNvSpPr txBox="1"/>
      </xdr:nvSpPr>
      <xdr:spPr>
        <a:xfrm>
          <a:off x="18421350" y="14697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B16BC20-CCDC-47EA-A1A6-C8D830BF10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F1C654F3-83BA-49DC-8826-B16FBEE22928}"/>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FDE2C17-90BF-48F1-A80F-4C48FCFDEC51}"/>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1C290A9B-B6B3-4C76-9799-B42E7173BFFA}"/>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3E3EACBC-1AA9-4288-801F-3407465E0139}"/>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F8DFE54D-0BC7-47B2-AB60-362F9A75BDAE}"/>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E1F0B41E-FAE6-49E3-98D6-9C529019DD4D}"/>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61C4753E-53EB-4FC2-A4B6-FA9F264E2A59}"/>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34" name="テキスト ボックス 733">
          <a:extLst>
            <a:ext uri="{FF2B5EF4-FFF2-40B4-BE49-F238E27FC236}">
              <a16:creationId xmlns:a16="http://schemas.microsoft.com/office/drawing/2014/main" id="{C3B1DFE6-05DE-46E3-9AA0-A1A7FAF620C6}"/>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11EA1F27-305B-41FE-ABCE-F31548D01C6A}"/>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36" name="テキスト ボックス 735">
          <a:extLst>
            <a:ext uri="{FF2B5EF4-FFF2-40B4-BE49-F238E27FC236}">
              <a16:creationId xmlns:a16="http://schemas.microsoft.com/office/drawing/2014/main" id="{99439DB4-12E1-4433-9C56-D2B59D6951D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7" name="直線コネクタ 736">
          <a:extLst>
            <a:ext uri="{FF2B5EF4-FFF2-40B4-BE49-F238E27FC236}">
              <a16:creationId xmlns:a16="http://schemas.microsoft.com/office/drawing/2014/main" id="{0DA4DE76-6A74-4B72-B8C6-F1369990186A}"/>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4820" cy="259080"/>
    <xdr:sp macro="" textlink="">
      <xdr:nvSpPr>
        <xdr:cNvPr id="738" name="テキスト ボックス 737">
          <a:extLst>
            <a:ext uri="{FF2B5EF4-FFF2-40B4-BE49-F238E27FC236}">
              <a16:creationId xmlns:a16="http://schemas.microsoft.com/office/drawing/2014/main" id="{3EE65C43-BE30-4E6B-A650-8A86A9F55139}"/>
            </a:ext>
          </a:extLst>
        </xdr:cNvPr>
        <xdr:cNvSpPr txBox="1"/>
      </xdr:nvSpPr>
      <xdr:spPr>
        <a:xfrm>
          <a:off x="11978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9" name="直線コネクタ 738">
          <a:extLst>
            <a:ext uri="{FF2B5EF4-FFF2-40B4-BE49-F238E27FC236}">
              <a16:creationId xmlns:a16="http://schemas.microsoft.com/office/drawing/2014/main" id="{51C395AF-7B7C-4279-9775-4789CEDDC1F9}"/>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40" name="テキスト ボックス 739">
          <a:extLst>
            <a:ext uri="{FF2B5EF4-FFF2-40B4-BE49-F238E27FC236}">
              <a16:creationId xmlns:a16="http://schemas.microsoft.com/office/drawing/2014/main" id="{3C56C4C8-04D1-4CA8-AB75-7538E17E92C2}"/>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1" name="直線コネクタ 740">
          <a:extLst>
            <a:ext uri="{FF2B5EF4-FFF2-40B4-BE49-F238E27FC236}">
              <a16:creationId xmlns:a16="http://schemas.microsoft.com/office/drawing/2014/main" id="{86B99DF8-8B28-4C62-80FD-5504210F6FD3}"/>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42" name="テキスト ボックス 741">
          <a:extLst>
            <a:ext uri="{FF2B5EF4-FFF2-40B4-BE49-F238E27FC236}">
              <a16:creationId xmlns:a16="http://schemas.microsoft.com/office/drawing/2014/main" id="{FEA08031-FFAA-455F-AEF5-FBC4B719D202}"/>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3" name="直線コネクタ 742">
          <a:extLst>
            <a:ext uri="{FF2B5EF4-FFF2-40B4-BE49-F238E27FC236}">
              <a16:creationId xmlns:a16="http://schemas.microsoft.com/office/drawing/2014/main" id="{AC3478C5-8C14-4B32-AB79-702A3F6BF924}"/>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44" name="テキスト ボックス 743">
          <a:extLst>
            <a:ext uri="{FF2B5EF4-FFF2-40B4-BE49-F238E27FC236}">
              <a16:creationId xmlns:a16="http://schemas.microsoft.com/office/drawing/2014/main" id="{E17413B5-2004-4D8C-9CFC-8AD4CC325A7B}"/>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a:extLst>
            <a:ext uri="{FF2B5EF4-FFF2-40B4-BE49-F238E27FC236}">
              <a16:creationId xmlns:a16="http://schemas.microsoft.com/office/drawing/2014/main" id="{974FC7CC-78AD-42C9-AD00-568DCC0A4AD2}"/>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746" name="テキスト ボックス 745">
          <a:extLst>
            <a:ext uri="{FF2B5EF4-FFF2-40B4-BE49-F238E27FC236}">
              <a16:creationId xmlns:a16="http://schemas.microsoft.com/office/drawing/2014/main" id="{58F4E1E7-0963-4EDA-AA51-351D4B6BABD8}"/>
            </a:ext>
          </a:extLst>
        </xdr:cNvPr>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公民館】&#10;有形固定資産減価償却率グラフ枠">
          <a:extLst>
            <a:ext uri="{FF2B5EF4-FFF2-40B4-BE49-F238E27FC236}">
              <a16:creationId xmlns:a16="http://schemas.microsoft.com/office/drawing/2014/main" id="{9CEFFDED-FD1F-4966-9174-F9493ADB62E6}"/>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53340</xdr:rowOff>
    </xdr:from>
    <xdr:to>
      <xdr:col>85</xdr:col>
      <xdr:colOff>126365</xdr:colOff>
      <xdr:row>108</xdr:row>
      <xdr:rowOff>30480</xdr:rowOff>
    </xdr:to>
    <xdr:cxnSp macro="">
      <xdr:nvCxnSpPr>
        <xdr:cNvPr id="748" name="直線コネクタ 747">
          <a:extLst>
            <a:ext uri="{FF2B5EF4-FFF2-40B4-BE49-F238E27FC236}">
              <a16:creationId xmlns:a16="http://schemas.microsoft.com/office/drawing/2014/main" id="{4118E962-C035-48B4-B8FC-AA4EE67D4C9F}"/>
            </a:ext>
          </a:extLst>
        </xdr:cNvPr>
        <xdr:cNvCxnSpPr/>
      </xdr:nvCxnSpPr>
      <xdr:spPr>
        <a:xfrm flipV="1">
          <a:off x="16318865" y="171983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34290</xdr:rowOff>
    </xdr:from>
    <xdr:ext cx="405130" cy="259080"/>
    <xdr:sp macro="" textlink="">
      <xdr:nvSpPr>
        <xdr:cNvPr id="749" name="【公民館】&#10;有形固定資産減価償却率最小値テキスト">
          <a:extLst>
            <a:ext uri="{FF2B5EF4-FFF2-40B4-BE49-F238E27FC236}">
              <a16:creationId xmlns:a16="http://schemas.microsoft.com/office/drawing/2014/main" id="{FA2593DA-EC59-4B8E-AB6E-C73322944CB1}"/>
            </a:ext>
          </a:extLst>
        </xdr:cNvPr>
        <xdr:cNvSpPr txBox="1"/>
      </xdr:nvSpPr>
      <xdr:spPr>
        <a:xfrm>
          <a:off x="16357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0" name="直線コネクタ 749">
          <a:extLst>
            <a:ext uri="{FF2B5EF4-FFF2-40B4-BE49-F238E27FC236}">
              <a16:creationId xmlns:a16="http://schemas.microsoft.com/office/drawing/2014/main" id="{2E3A2F2E-8544-4DA3-BDBC-CD916C0884FE}"/>
            </a:ext>
          </a:extLst>
        </xdr:cNvPr>
        <xdr:cNvCxnSpPr/>
      </xdr:nvCxnSpPr>
      <xdr:spPr>
        <a:xfrm>
          <a:off x="16230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0</xdr:rowOff>
    </xdr:from>
    <xdr:ext cx="405130" cy="259080"/>
    <xdr:sp macro="" textlink="">
      <xdr:nvSpPr>
        <xdr:cNvPr id="751" name="【公民館】&#10;有形固定資産減価償却率最大値テキスト">
          <a:extLst>
            <a:ext uri="{FF2B5EF4-FFF2-40B4-BE49-F238E27FC236}">
              <a16:creationId xmlns:a16="http://schemas.microsoft.com/office/drawing/2014/main" id="{845F7048-39E8-45A2-9D39-53FE51EA79B7}"/>
            </a:ext>
          </a:extLst>
        </xdr:cNvPr>
        <xdr:cNvSpPr txBox="1"/>
      </xdr:nvSpPr>
      <xdr:spPr>
        <a:xfrm>
          <a:off x="16357600" y="1697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53340</xdr:rowOff>
    </xdr:from>
    <xdr:to>
      <xdr:col>86</xdr:col>
      <xdr:colOff>25400</xdr:colOff>
      <xdr:row>100</xdr:row>
      <xdr:rowOff>53340</xdr:rowOff>
    </xdr:to>
    <xdr:cxnSp macro="">
      <xdr:nvCxnSpPr>
        <xdr:cNvPr id="752" name="直線コネクタ 751">
          <a:extLst>
            <a:ext uri="{FF2B5EF4-FFF2-40B4-BE49-F238E27FC236}">
              <a16:creationId xmlns:a16="http://schemas.microsoft.com/office/drawing/2014/main" id="{96DB4B09-F1DE-48B7-AE42-5BEF753E43DF}"/>
            </a:ext>
          </a:extLst>
        </xdr:cNvPr>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36830</xdr:rowOff>
    </xdr:from>
    <xdr:ext cx="405130" cy="259080"/>
    <xdr:sp macro="" textlink="">
      <xdr:nvSpPr>
        <xdr:cNvPr id="753" name="【公民館】&#10;有形固定資産減価償却率平均値テキスト">
          <a:extLst>
            <a:ext uri="{FF2B5EF4-FFF2-40B4-BE49-F238E27FC236}">
              <a16:creationId xmlns:a16="http://schemas.microsoft.com/office/drawing/2014/main" id="{E52075A3-E0DC-479B-B17A-63231E74DA66}"/>
            </a:ext>
          </a:extLst>
        </xdr:cNvPr>
        <xdr:cNvSpPr txBox="1"/>
      </xdr:nvSpPr>
      <xdr:spPr>
        <a:xfrm>
          <a:off x="16357600" y="17524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4" name="フローチャート: 判断 753">
          <a:extLst>
            <a:ext uri="{FF2B5EF4-FFF2-40B4-BE49-F238E27FC236}">
              <a16:creationId xmlns:a16="http://schemas.microsoft.com/office/drawing/2014/main" id="{AFAC6B9A-D84C-4C59-B19D-C5DDC56763AD}"/>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130810</xdr:rowOff>
    </xdr:from>
    <xdr:to>
      <xdr:col>81</xdr:col>
      <xdr:colOff>101600</xdr:colOff>
      <xdr:row>103</xdr:row>
      <xdr:rowOff>60960</xdr:rowOff>
    </xdr:to>
    <xdr:sp macro="" textlink="">
      <xdr:nvSpPr>
        <xdr:cNvPr id="755" name="フローチャート: 判断 754">
          <a:extLst>
            <a:ext uri="{FF2B5EF4-FFF2-40B4-BE49-F238E27FC236}">
              <a16:creationId xmlns:a16="http://schemas.microsoft.com/office/drawing/2014/main" id="{E52D0F44-40F3-42D1-9233-6F29F9AB0CE8}"/>
            </a:ext>
          </a:extLst>
        </xdr:cNvPr>
        <xdr:cNvSpPr/>
      </xdr:nvSpPr>
      <xdr:spPr>
        <a:xfrm>
          <a:off x="15430500" y="1761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155575</xdr:rowOff>
    </xdr:from>
    <xdr:to>
      <xdr:col>76</xdr:col>
      <xdr:colOff>165100</xdr:colOff>
      <xdr:row>103</xdr:row>
      <xdr:rowOff>86360</xdr:rowOff>
    </xdr:to>
    <xdr:sp macro="" textlink="">
      <xdr:nvSpPr>
        <xdr:cNvPr id="756" name="フローチャート: 判断 755">
          <a:extLst>
            <a:ext uri="{FF2B5EF4-FFF2-40B4-BE49-F238E27FC236}">
              <a16:creationId xmlns:a16="http://schemas.microsoft.com/office/drawing/2014/main" id="{9C19C058-622F-4029-A356-07B9AC39236E}"/>
            </a:ext>
          </a:extLst>
        </xdr:cNvPr>
        <xdr:cNvSpPr/>
      </xdr:nvSpPr>
      <xdr:spPr>
        <a:xfrm>
          <a:off x="14541500" y="1764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112395</xdr:rowOff>
    </xdr:from>
    <xdr:to>
      <xdr:col>72</xdr:col>
      <xdr:colOff>38100</xdr:colOff>
      <xdr:row>103</xdr:row>
      <xdr:rowOff>42545</xdr:rowOff>
    </xdr:to>
    <xdr:sp macro="" textlink="">
      <xdr:nvSpPr>
        <xdr:cNvPr id="757" name="フローチャート: 判断 756">
          <a:extLst>
            <a:ext uri="{FF2B5EF4-FFF2-40B4-BE49-F238E27FC236}">
              <a16:creationId xmlns:a16="http://schemas.microsoft.com/office/drawing/2014/main" id="{9E2800CD-62C7-46CA-B994-8E101B9CA048}"/>
            </a:ext>
          </a:extLst>
        </xdr:cNvPr>
        <xdr:cNvSpPr/>
      </xdr:nvSpPr>
      <xdr:spPr>
        <a:xfrm>
          <a:off x="13652500" y="1760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2540</xdr:rowOff>
    </xdr:from>
    <xdr:to>
      <xdr:col>67</xdr:col>
      <xdr:colOff>101600</xdr:colOff>
      <xdr:row>103</xdr:row>
      <xdr:rowOff>104140</xdr:rowOff>
    </xdr:to>
    <xdr:sp macro="" textlink="">
      <xdr:nvSpPr>
        <xdr:cNvPr id="758" name="フローチャート: 判断 757">
          <a:extLst>
            <a:ext uri="{FF2B5EF4-FFF2-40B4-BE49-F238E27FC236}">
              <a16:creationId xmlns:a16="http://schemas.microsoft.com/office/drawing/2014/main" id="{3B053A4C-3369-41D6-BDBF-6E2533549943}"/>
            </a:ext>
          </a:extLst>
        </xdr:cNvPr>
        <xdr:cNvSpPr/>
      </xdr:nvSpPr>
      <xdr:spPr>
        <a:xfrm>
          <a:off x="1276350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CD460974-EDDD-4B3F-90E5-C576CD70850F}"/>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0" name="テキスト ボックス 759">
          <a:extLst>
            <a:ext uri="{FF2B5EF4-FFF2-40B4-BE49-F238E27FC236}">
              <a16:creationId xmlns:a16="http://schemas.microsoft.com/office/drawing/2014/main" id="{57A78D9A-3EC1-47D4-B225-DFD2F8493D01}"/>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1" name="テキスト ボックス 760">
          <a:extLst>
            <a:ext uri="{FF2B5EF4-FFF2-40B4-BE49-F238E27FC236}">
              <a16:creationId xmlns:a16="http://schemas.microsoft.com/office/drawing/2014/main" id="{525F05BA-61EA-4DC2-B02B-A4CC1F516D8A}"/>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62" name="テキスト ボックス 761">
          <a:extLst>
            <a:ext uri="{FF2B5EF4-FFF2-40B4-BE49-F238E27FC236}">
              <a16:creationId xmlns:a16="http://schemas.microsoft.com/office/drawing/2014/main" id="{F6CFFA50-571D-4B08-A375-5D61BA59ED95}"/>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63" name="テキスト ボックス 762">
          <a:extLst>
            <a:ext uri="{FF2B5EF4-FFF2-40B4-BE49-F238E27FC236}">
              <a16:creationId xmlns:a16="http://schemas.microsoft.com/office/drawing/2014/main" id="{A1231E24-B6AA-4D45-AA9F-80354BF7E26C}"/>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0</xdr:rowOff>
    </xdr:from>
    <xdr:to>
      <xdr:col>85</xdr:col>
      <xdr:colOff>177800</xdr:colOff>
      <xdr:row>104</xdr:row>
      <xdr:rowOff>101600</xdr:rowOff>
    </xdr:to>
    <xdr:sp macro="" textlink="">
      <xdr:nvSpPr>
        <xdr:cNvPr id="764" name="楕円 763">
          <a:extLst>
            <a:ext uri="{FF2B5EF4-FFF2-40B4-BE49-F238E27FC236}">
              <a16:creationId xmlns:a16="http://schemas.microsoft.com/office/drawing/2014/main" id="{502E07B8-7FD5-456B-BF85-6917BFA4F0BC}"/>
            </a:ext>
          </a:extLst>
        </xdr:cNvPr>
        <xdr:cNvSpPr/>
      </xdr:nvSpPr>
      <xdr:spPr>
        <a:xfrm>
          <a:off x="162687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149860</xdr:rowOff>
    </xdr:from>
    <xdr:ext cx="405130" cy="259080"/>
    <xdr:sp macro="" textlink="">
      <xdr:nvSpPr>
        <xdr:cNvPr id="765" name="【公民館】&#10;有形固定資産減価償却率該当値テキスト">
          <a:extLst>
            <a:ext uri="{FF2B5EF4-FFF2-40B4-BE49-F238E27FC236}">
              <a16:creationId xmlns:a16="http://schemas.microsoft.com/office/drawing/2014/main" id="{A7B39ADE-C84C-4CB4-8919-09C224DC21F0}"/>
            </a:ext>
          </a:extLst>
        </xdr:cNvPr>
        <xdr:cNvSpPr txBox="1"/>
      </xdr:nvSpPr>
      <xdr:spPr>
        <a:xfrm>
          <a:off x="16357600" y="17809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55245</xdr:rowOff>
    </xdr:from>
    <xdr:to>
      <xdr:col>81</xdr:col>
      <xdr:colOff>101600</xdr:colOff>
      <xdr:row>103</xdr:row>
      <xdr:rowOff>156845</xdr:rowOff>
    </xdr:to>
    <xdr:sp macro="" textlink="">
      <xdr:nvSpPr>
        <xdr:cNvPr id="766" name="楕円 765">
          <a:extLst>
            <a:ext uri="{FF2B5EF4-FFF2-40B4-BE49-F238E27FC236}">
              <a16:creationId xmlns:a16="http://schemas.microsoft.com/office/drawing/2014/main" id="{A9ACA714-12E1-48AD-B1C9-FBC8BD6F25A8}"/>
            </a:ext>
          </a:extLst>
        </xdr:cNvPr>
        <xdr:cNvSpPr/>
      </xdr:nvSpPr>
      <xdr:spPr>
        <a:xfrm>
          <a:off x="15430500" y="177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106045</xdr:rowOff>
    </xdr:from>
    <xdr:to>
      <xdr:col>85</xdr:col>
      <xdr:colOff>127000</xdr:colOff>
      <xdr:row>104</xdr:row>
      <xdr:rowOff>50800</xdr:rowOff>
    </xdr:to>
    <xdr:cxnSp macro="">
      <xdr:nvCxnSpPr>
        <xdr:cNvPr id="767" name="直線コネクタ 766">
          <a:extLst>
            <a:ext uri="{FF2B5EF4-FFF2-40B4-BE49-F238E27FC236}">
              <a16:creationId xmlns:a16="http://schemas.microsoft.com/office/drawing/2014/main" id="{089B36FE-984E-4FD5-8AED-5F48376CA532}"/>
            </a:ext>
          </a:extLst>
        </xdr:cNvPr>
        <xdr:cNvCxnSpPr/>
      </xdr:nvCxnSpPr>
      <xdr:spPr>
        <a:xfrm>
          <a:off x="15481300" y="17765395"/>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66675</xdr:rowOff>
    </xdr:from>
    <xdr:to>
      <xdr:col>76</xdr:col>
      <xdr:colOff>165100</xdr:colOff>
      <xdr:row>103</xdr:row>
      <xdr:rowOff>168275</xdr:rowOff>
    </xdr:to>
    <xdr:sp macro="" textlink="">
      <xdr:nvSpPr>
        <xdr:cNvPr id="768" name="楕円 767">
          <a:extLst>
            <a:ext uri="{FF2B5EF4-FFF2-40B4-BE49-F238E27FC236}">
              <a16:creationId xmlns:a16="http://schemas.microsoft.com/office/drawing/2014/main" id="{CCF95E20-D254-4B2B-96C6-57A9277F8B3F}"/>
            </a:ext>
          </a:extLst>
        </xdr:cNvPr>
        <xdr:cNvSpPr/>
      </xdr:nvSpPr>
      <xdr:spPr>
        <a:xfrm>
          <a:off x="14541500" y="177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106045</xdr:rowOff>
    </xdr:from>
    <xdr:to>
      <xdr:col>81</xdr:col>
      <xdr:colOff>50800</xdr:colOff>
      <xdr:row>103</xdr:row>
      <xdr:rowOff>117475</xdr:rowOff>
    </xdr:to>
    <xdr:cxnSp macro="">
      <xdr:nvCxnSpPr>
        <xdr:cNvPr id="769" name="直線コネクタ 768">
          <a:extLst>
            <a:ext uri="{FF2B5EF4-FFF2-40B4-BE49-F238E27FC236}">
              <a16:creationId xmlns:a16="http://schemas.microsoft.com/office/drawing/2014/main" id="{0C05C675-9EB0-43FD-A69E-4D0E097E67D8}"/>
            </a:ext>
          </a:extLst>
        </xdr:cNvPr>
        <xdr:cNvCxnSpPr/>
      </xdr:nvCxnSpPr>
      <xdr:spPr>
        <a:xfrm flipV="1">
          <a:off x="14592300" y="17765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162560</xdr:rowOff>
    </xdr:from>
    <xdr:to>
      <xdr:col>72</xdr:col>
      <xdr:colOff>38100</xdr:colOff>
      <xdr:row>103</xdr:row>
      <xdr:rowOff>92710</xdr:rowOff>
    </xdr:to>
    <xdr:sp macro="" textlink="">
      <xdr:nvSpPr>
        <xdr:cNvPr id="770" name="楕円 769">
          <a:extLst>
            <a:ext uri="{FF2B5EF4-FFF2-40B4-BE49-F238E27FC236}">
              <a16:creationId xmlns:a16="http://schemas.microsoft.com/office/drawing/2014/main" id="{33E91850-E79B-42D0-9318-ADBF5F685A18}"/>
            </a:ext>
          </a:extLst>
        </xdr:cNvPr>
        <xdr:cNvSpPr/>
      </xdr:nvSpPr>
      <xdr:spPr>
        <a:xfrm>
          <a:off x="13652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41910</xdr:rowOff>
    </xdr:from>
    <xdr:to>
      <xdr:col>76</xdr:col>
      <xdr:colOff>114300</xdr:colOff>
      <xdr:row>103</xdr:row>
      <xdr:rowOff>117475</xdr:rowOff>
    </xdr:to>
    <xdr:cxnSp macro="">
      <xdr:nvCxnSpPr>
        <xdr:cNvPr id="771" name="直線コネクタ 770">
          <a:extLst>
            <a:ext uri="{FF2B5EF4-FFF2-40B4-BE49-F238E27FC236}">
              <a16:creationId xmlns:a16="http://schemas.microsoft.com/office/drawing/2014/main" id="{47C5D0F5-F0C3-4E92-9F9C-6EA2E93EFC1D}"/>
            </a:ext>
          </a:extLst>
        </xdr:cNvPr>
        <xdr:cNvCxnSpPr/>
      </xdr:nvCxnSpPr>
      <xdr:spPr>
        <a:xfrm>
          <a:off x="13703300" y="177012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139700</xdr:rowOff>
    </xdr:from>
    <xdr:to>
      <xdr:col>67</xdr:col>
      <xdr:colOff>101600</xdr:colOff>
      <xdr:row>102</xdr:row>
      <xdr:rowOff>69850</xdr:rowOff>
    </xdr:to>
    <xdr:sp macro="" textlink="">
      <xdr:nvSpPr>
        <xdr:cNvPr id="772" name="楕円 771">
          <a:extLst>
            <a:ext uri="{FF2B5EF4-FFF2-40B4-BE49-F238E27FC236}">
              <a16:creationId xmlns:a16="http://schemas.microsoft.com/office/drawing/2014/main" id="{FAAF8948-E36C-4803-A605-FF03D4F0C84A}"/>
            </a:ext>
          </a:extLst>
        </xdr:cNvPr>
        <xdr:cNvSpPr/>
      </xdr:nvSpPr>
      <xdr:spPr>
        <a:xfrm>
          <a:off x="1276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19050</xdr:rowOff>
    </xdr:from>
    <xdr:to>
      <xdr:col>71</xdr:col>
      <xdr:colOff>177800</xdr:colOff>
      <xdr:row>103</xdr:row>
      <xdr:rowOff>41910</xdr:rowOff>
    </xdr:to>
    <xdr:cxnSp macro="">
      <xdr:nvCxnSpPr>
        <xdr:cNvPr id="773" name="直線コネクタ 772">
          <a:extLst>
            <a:ext uri="{FF2B5EF4-FFF2-40B4-BE49-F238E27FC236}">
              <a16:creationId xmlns:a16="http://schemas.microsoft.com/office/drawing/2014/main" id="{CCFB7652-36AE-45F4-B084-B09BE646116C}"/>
            </a:ext>
          </a:extLst>
        </xdr:cNvPr>
        <xdr:cNvCxnSpPr/>
      </xdr:nvCxnSpPr>
      <xdr:spPr>
        <a:xfrm>
          <a:off x="12814300" y="1750695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101</xdr:row>
      <xdr:rowOff>77470</xdr:rowOff>
    </xdr:from>
    <xdr:ext cx="405130" cy="256540"/>
    <xdr:sp macro="" textlink="">
      <xdr:nvSpPr>
        <xdr:cNvPr id="774" name="n_1aveValue【公民館】&#10;有形固定資産減価償却率">
          <a:extLst>
            <a:ext uri="{FF2B5EF4-FFF2-40B4-BE49-F238E27FC236}">
              <a16:creationId xmlns:a16="http://schemas.microsoft.com/office/drawing/2014/main" id="{B86FFF24-29BD-4F9F-93A7-80F65E1CDBEA}"/>
            </a:ext>
          </a:extLst>
        </xdr:cNvPr>
        <xdr:cNvSpPr txBox="1"/>
      </xdr:nvSpPr>
      <xdr:spPr>
        <a:xfrm>
          <a:off x="15266035" y="173939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101</xdr:row>
      <xdr:rowOff>102235</xdr:rowOff>
    </xdr:from>
    <xdr:ext cx="402590" cy="258445"/>
    <xdr:sp macro="" textlink="">
      <xdr:nvSpPr>
        <xdr:cNvPr id="775" name="n_2aveValue【公民館】&#10;有形固定資産減価償却率">
          <a:extLst>
            <a:ext uri="{FF2B5EF4-FFF2-40B4-BE49-F238E27FC236}">
              <a16:creationId xmlns:a16="http://schemas.microsoft.com/office/drawing/2014/main" id="{2E4C4EC8-34CD-4DD6-A118-9A9BCF27BB96}"/>
            </a:ext>
          </a:extLst>
        </xdr:cNvPr>
        <xdr:cNvSpPr txBox="1"/>
      </xdr:nvSpPr>
      <xdr:spPr>
        <a:xfrm>
          <a:off x="14389735" y="174186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101</xdr:row>
      <xdr:rowOff>59055</xdr:rowOff>
    </xdr:from>
    <xdr:ext cx="402590" cy="259080"/>
    <xdr:sp macro="" textlink="">
      <xdr:nvSpPr>
        <xdr:cNvPr id="776" name="n_3aveValue【公民館】&#10;有形固定資産減価償却率">
          <a:extLst>
            <a:ext uri="{FF2B5EF4-FFF2-40B4-BE49-F238E27FC236}">
              <a16:creationId xmlns:a16="http://schemas.microsoft.com/office/drawing/2014/main" id="{DBB4DEFD-2C20-42B4-AB20-FACA1D6CEDA0}"/>
            </a:ext>
          </a:extLst>
        </xdr:cNvPr>
        <xdr:cNvSpPr txBox="1"/>
      </xdr:nvSpPr>
      <xdr:spPr>
        <a:xfrm>
          <a:off x="13500735" y="17375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95250</xdr:rowOff>
    </xdr:from>
    <xdr:ext cx="402590" cy="259080"/>
    <xdr:sp macro="" textlink="">
      <xdr:nvSpPr>
        <xdr:cNvPr id="777" name="n_4aveValue【公民館】&#10;有形固定資産減価償却率">
          <a:extLst>
            <a:ext uri="{FF2B5EF4-FFF2-40B4-BE49-F238E27FC236}">
              <a16:creationId xmlns:a16="http://schemas.microsoft.com/office/drawing/2014/main" id="{20EC6B68-C5AF-4EAF-B5A2-7A0EF8B26FAB}"/>
            </a:ext>
          </a:extLst>
        </xdr:cNvPr>
        <xdr:cNvSpPr txBox="1"/>
      </xdr:nvSpPr>
      <xdr:spPr>
        <a:xfrm>
          <a:off x="12611735" y="17754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147955</xdr:rowOff>
    </xdr:from>
    <xdr:ext cx="405130" cy="258445"/>
    <xdr:sp macro="" textlink="">
      <xdr:nvSpPr>
        <xdr:cNvPr id="778" name="n_1mainValue【公民館】&#10;有形固定資産減価償却率">
          <a:extLst>
            <a:ext uri="{FF2B5EF4-FFF2-40B4-BE49-F238E27FC236}">
              <a16:creationId xmlns:a16="http://schemas.microsoft.com/office/drawing/2014/main" id="{B5062350-B361-44DC-AF93-1EF1F41DA3BD}"/>
            </a:ext>
          </a:extLst>
        </xdr:cNvPr>
        <xdr:cNvSpPr txBox="1"/>
      </xdr:nvSpPr>
      <xdr:spPr>
        <a:xfrm>
          <a:off x="15266035" y="17807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159385</xdr:rowOff>
    </xdr:from>
    <xdr:ext cx="402590" cy="258445"/>
    <xdr:sp macro="" textlink="">
      <xdr:nvSpPr>
        <xdr:cNvPr id="779" name="n_2mainValue【公民館】&#10;有形固定資産減価償却率">
          <a:extLst>
            <a:ext uri="{FF2B5EF4-FFF2-40B4-BE49-F238E27FC236}">
              <a16:creationId xmlns:a16="http://schemas.microsoft.com/office/drawing/2014/main" id="{A994E4BA-316E-42C6-BC4D-62380A1C5D2A}"/>
            </a:ext>
          </a:extLst>
        </xdr:cNvPr>
        <xdr:cNvSpPr txBox="1"/>
      </xdr:nvSpPr>
      <xdr:spPr>
        <a:xfrm>
          <a:off x="14389735" y="178187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83820</xdr:rowOff>
    </xdr:from>
    <xdr:ext cx="402590" cy="259080"/>
    <xdr:sp macro="" textlink="">
      <xdr:nvSpPr>
        <xdr:cNvPr id="780" name="n_3mainValue【公民館】&#10;有形固定資産減価償却率">
          <a:extLst>
            <a:ext uri="{FF2B5EF4-FFF2-40B4-BE49-F238E27FC236}">
              <a16:creationId xmlns:a16="http://schemas.microsoft.com/office/drawing/2014/main" id="{AE5CBB67-82DE-410D-B4DC-756E29AF98E6}"/>
            </a:ext>
          </a:extLst>
        </xdr:cNvPr>
        <xdr:cNvSpPr txBox="1"/>
      </xdr:nvSpPr>
      <xdr:spPr>
        <a:xfrm>
          <a:off x="13500735" y="177431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100</xdr:row>
      <xdr:rowOff>86360</xdr:rowOff>
    </xdr:from>
    <xdr:ext cx="402590" cy="256540"/>
    <xdr:sp macro="" textlink="">
      <xdr:nvSpPr>
        <xdr:cNvPr id="781" name="n_4mainValue【公民館】&#10;有形固定資産減価償却率">
          <a:extLst>
            <a:ext uri="{FF2B5EF4-FFF2-40B4-BE49-F238E27FC236}">
              <a16:creationId xmlns:a16="http://schemas.microsoft.com/office/drawing/2014/main" id="{487E34C8-CD45-4BAB-95A0-35B177DAB171}"/>
            </a:ext>
          </a:extLst>
        </xdr:cNvPr>
        <xdr:cNvSpPr txBox="1"/>
      </xdr:nvSpPr>
      <xdr:spPr>
        <a:xfrm>
          <a:off x="12611735" y="172313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CC435CD8-07C0-4230-B891-EE357D62DF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14FDC121-7CBA-47B0-83B0-1258DF2EEF82}"/>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F66B3E66-3241-432F-B8FD-A66ABD256731}"/>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B45CD002-C413-415F-8B60-56CBF6422198}"/>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35BAE6A9-84DF-4CD6-AADF-C247BB09B5DF}"/>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E8F244F6-0F89-41C4-9069-F4D87A3CE4C3}"/>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4719581D-0969-49D1-9C34-E0941A896CC2}"/>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E5D97733-A577-45D1-B78E-0E96E3A099EC}"/>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90" name="テキスト ボックス 789">
          <a:extLst>
            <a:ext uri="{FF2B5EF4-FFF2-40B4-BE49-F238E27FC236}">
              <a16:creationId xmlns:a16="http://schemas.microsoft.com/office/drawing/2014/main" id="{D9CD62AF-BF81-40DF-81BD-E352C9DB07A6}"/>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51636133-9618-4654-A75F-15C4F5A11143}"/>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2" name="直線コネクタ 791">
          <a:extLst>
            <a:ext uri="{FF2B5EF4-FFF2-40B4-BE49-F238E27FC236}">
              <a16:creationId xmlns:a16="http://schemas.microsoft.com/office/drawing/2014/main" id="{737E1B11-D133-4FFD-BA3D-EE715F47783F}"/>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93" name="テキスト ボックス 792">
          <a:extLst>
            <a:ext uri="{FF2B5EF4-FFF2-40B4-BE49-F238E27FC236}">
              <a16:creationId xmlns:a16="http://schemas.microsoft.com/office/drawing/2014/main" id="{49E088C3-2448-49AE-A301-F3F530DD3076}"/>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4" name="直線コネクタ 793">
          <a:extLst>
            <a:ext uri="{FF2B5EF4-FFF2-40B4-BE49-F238E27FC236}">
              <a16:creationId xmlns:a16="http://schemas.microsoft.com/office/drawing/2014/main" id="{CDCC78BF-7B35-4C47-BF37-593098FA7CAA}"/>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95" name="テキスト ボックス 794">
          <a:extLst>
            <a:ext uri="{FF2B5EF4-FFF2-40B4-BE49-F238E27FC236}">
              <a16:creationId xmlns:a16="http://schemas.microsoft.com/office/drawing/2014/main" id="{9F93C3C4-B37D-43C2-9499-9A2BB3464172}"/>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6" name="直線コネクタ 795">
          <a:extLst>
            <a:ext uri="{FF2B5EF4-FFF2-40B4-BE49-F238E27FC236}">
              <a16:creationId xmlns:a16="http://schemas.microsoft.com/office/drawing/2014/main" id="{3D5C565B-777A-42C2-9FFB-CC83283BAF47}"/>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97" name="テキスト ボックス 796">
          <a:extLst>
            <a:ext uri="{FF2B5EF4-FFF2-40B4-BE49-F238E27FC236}">
              <a16:creationId xmlns:a16="http://schemas.microsoft.com/office/drawing/2014/main" id="{C05BF827-000B-4F26-BFE7-5724B29DF258}"/>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8" name="直線コネクタ 797">
          <a:extLst>
            <a:ext uri="{FF2B5EF4-FFF2-40B4-BE49-F238E27FC236}">
              <a16:creationId xmlns:a16="http://schemas.microsoft.com/office/drawing/2014/main" id="{2C4E3853-799E-4493-9809-CC803C620B56}"/>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99" name="テキスト ボックス 798">
          <a:extLst>
            <a:ext uri="{FF2B5EF4-FFF2-40B4-BE49-F238E27FC236}">
              <a16:creationId xmlns:a16="http://schemas.microsoft.com/office/drawing/2014/main" id="{C326F167-D465-49EF-B999-0B8070DCB9FA}"/>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0" name="直線コネクタ 799">
          <a:extLst>
            <a:ext uri="{FF2B5EF4-FFF2-40B4-BE49-F238E27FC236}">
              <a16:creationId xmlns:a16="http://schemas.microsoft.com/office/drawing/2014/main" id="{E282C046-C3D7-4648-B7C0-2B6BA6E6C6A6}"/>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01" name="テキスト ボックス 800">
          <a:extLst>
            <a:ext uri="{FF2B5EF4-FFF2-40B4-BE49-F238E27FC236}">
              <a16:creationId xmlns:a16="http://schemas.microsoft.com/office/drawing/2014/main" id="{39A062D9-F41D-4A69-81DD-898869518A8D}"/>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2" name="直線コネクタ 801">
          <a:extLst>
            <a:ext uri="{FF2B5EF4-FFF2-40B4-BE49-F238E27FC236}">
              <a16:creationId xmlns:a16="http://schemas.microsoft.com/office/drawing/2014/main" id="{855BD8C0-42DD-45CE-B004-1241583B85F7}"/>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03" name="テキスト ボックス 802">
          <a:extLst>
            <a:ext uri="{FF2B5EF4-FFF2-40B4-BE49-F238E27FC236}">
              <a16:creationId xmlns:a16="http://schemas.microsoft.com/office/drawing/2014/main" id="{D8133276-F385-4E47-AB39-1DFB95046646}"/>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C861DF4F-0311-4F50-AE82-AF2E663A7587}"/>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05" name="テキスト ボックス 804">
          <a:extLst>
            <a:ext uri="{FF2B5EF4-FFF2-40B4-BE49-F238E27FC236}">
              <a16:creationId xmlns:a16="http://schemas.microsoft.com/office/drawing/2014/main" id="{E1E16300-ED9F-45E3-B6EF-62110406CA3B}"/>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id="{C1F3A1D6-BF35-4037-BE9B-D2C183064F32}"/>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84455</xdr:rowOff>
    </xdr:from>
    <xdr:to>
      <xdr:col>116</xdr:col>
      <xdr:colOff>62865</xdr:colOff>
      <xdr:row>108</xdr:row>
      <xdr:rowOff>135255</xdr:rowOff>
    </xdr:to>
    <xdr:cxnSp macro="">
      <xdr:nvCxnSpPr>
        <xdr:cNvPr id="807" name="直線コネクタ 806">
          <a:extLst>
            <a:ext uri="{FF2B5EF4-FFF2-40B4-BE49-F238E27FC236}">
              <a16:creationId xmlns:a16="http://schemas.microsoft.com/office/drawing/2014/main" id="{BA1A1F62-53F0-4D14-BE8C-27B1B7BF6A64}"/>
            </a:ext>
          </a:extLst>
        </xdr:cNvPr>
        <xdr:cNvCxnSpPr/>
      </xdr:nvCxnSpPr>
      <xdr:spPr>
        <a:xfrm flipV="1">
          <a:off x="22160865" y="17058005"/>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08" name="【公民館】&#10;一人当たり面積最小値テキスト">
          <a:extLst>
            <a:ext uri="{FF2B5EF4-FFF2-40B4-BE49-F238E27FC236}">
              <a16:creationId xmlns:a16="http://schemas.microsoft.com/office/drawing/2014/main" id="{BD3FB97C-72C8-4526-80CD-0DDF380065F7}"/>
            </a:ext>
          </a:extLst>
        </xdr:cNvPr>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9" name="直線コネクタ 808">
          <a:extLst>
            <a:ext uri="{FF2B5EF4-FFF2-40B4-BE49-F238E27FC236}">
              <a16:creationId xmlns:a16="http://schemas.microsoft.com/office/drawing/2014/main" id="{41E3AD27-8223-40CE-B20E-4F0A0A47A155}"/>
            </a:ext>
          </a:extLst>
        </xdr:cNvPr>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31115</xdr:rowOff>
    </xdr:from>
    <xdr:ext cx="469900" cy="256540"/>
    <xdr:sp macro="" textlink="">
      <xdr:nvSpPr>
        <xdr:cNvPr id="810" name="【公民館】&#10;一人当たり面積最大値テキスト">
          <a:extLst>
            <a:ext uri="{FF2B5EF4-FFF2-40B4-BE49-F238E27FC236}">
              <a16:creationId xmlns:a16="http://schemas.microsoft.com/office/drawing/2014/main" id="{40E69C1C-37CF-4579-9D2A-124A81475F3A}"/>
            </a:ext>
          </a:extLst>
        </xdr:cNvPr>
        <xdr:cNvSpPr txBox="1"/>
      </xdr:nvSpPr>
      <xdr:spPr>
        <a:xfrm>
          <a:off x="22199600" y="168332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84455</xdr:rowOff>
    </xdr:from>
    <xdr:to>
      <xdr:col>116</xdr:col>
      <xdr:colOff>152400</xdr:colOff>
      <xdr:row>99</xdr:row>
      <xdr:rowOff>84455</xdr:rowOff>
    </xdr:to>
    <xdr:cxnSp macro="">
      <xdr:nvCxnSpPr>
        <xdr:cNvPr id="811" name="直線コネクタ 810">
          <a:extLst>
            <a:ext uri="{FF2B5EF4-FFF2-40B4-BE49-F238E27FC236}">
              <a16:creationId xmlns:a16="http://schemas.microsoft.com/office/drawing/2014/main" id="{096A9405-D3AD-4F04-A9BC-25FAD087004A}"/>
            </a:ext>
          </a:extLst>
        </xdr:cNvPr>
        <xdr:cNvCxnSpPr/>
      </xdr:nvCxnSpPr>
      <xdr:spPr>
        <a:xfrm>
          <a:off x="22072600" y="1705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64135</xdr:rowOff>
    </xdr:from>
    <xdr:ext cx="469900" cy="256540"/>
    <xdr:sp macro="" textlink="">
      <xdr:nvSpPr>
        <xdr:cNvPr id="812" name="【公民館】&#10;一人当たり面積平均値テキスト">
          <a:extLst>
            <a:ext uri="{FF2B5EF4-FFF2-40B4-BE49-F238E27FC236}">
              <a16:creationId xmlns:a16="http://schemas.microsoft.com/office/drawing/2014/main" id="{94FB9AFD-6881-4B83-B3D0-1465DD66B0E7}"/>
            </a:ext>
          </a:extLst>
        </xdr:cNvPr>
        <xdr:cNvSpPr txBox="1"/>
      </xdr:nvSpPr>
      <xdr:spPr>
        <a:xfrm>
          <a:off x="22199600" y="180663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86360</xdr:rowOff>
    </xdr:from>
    <xdr:to>
      <xdr:col>116</xdr:col>
      <xdr:colOff>114300</xdr:colOff>
      <xdr:row>106</xdr:row>
      <xdr:rowOff>15875</xdr:rowOff>
    </xdr:to>
    <xdr:sp macro="" textlink="">
      <xdr:nvSpPr>
        <xdr:cNvPr id="813" name="フローチャート: 判断 812">
          <a:extLst>
            <a:ext uri="{FF2B5EF4-FFF2-40B4-BE49-F238E27FC236}">
              <a16:creationId xmlns:a16="http://schemas.microsoft.com/office/drawing/2014/main" id="{F7EFDC29-56E8-48BE-B31E-727AB23C8D68}"/>
            </a:ext>
          </a:extLst>
        </xdr:cNvPr>
        <xdr:cNvSpPr/>
      </xdr:nvSpPr>
      <xdr:spPr>
        <a:xfrm>
          <a:off x="221107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59690</xdr:rowOff>
    </xdr:from>
    <xdr:to>
      <xdr:col>112</xdr:col>
      <xdr:colOff>38100</xdr:colOff>
      <xdr:row>105</xdr:row>
      <xdr:rowOff>161290</xdr:rowOff>
    </xdr:to>
    <xdr:sp macro="" textlink="">
      <xdr:nvSpPr>
        <xdr:cNvPr id="814" name="フローチャート: 判断 813">
          <a:extLst>
            <a:ext uri="{FF2B5EF4-FFF2-40B4-BE49-F238E27FC236}">
              <a16:creationId xmlns:a16="http://schemas.microsoft.com/office/drawing/2014/main" id="{BCED1D2B-A32B-4C11-AF1C-35FA139B8255}"/>
            </a:ext>
          </a:extLst>
        </xdr:cNvPr>
        <xdr:cNvSpPr/>
      </xdr:nvSpPr>
      <xdr:spPr>
        <a:xfrm>
          <a:off x="21272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157480</xdr:rowOff>
    </xdr:from>
    <xdr:to>
      <xdr:col>107</xdr:col>
      <xdr:colOff>101600</xdr:colOff>
      <xdr:row>102</xdr:row>
      <xdr:rowOff>87630</xdr:rowOff>
    </xdr:to>
    <xdr:sp macro="" textlink="">
      <xdr:nvSpPr>
        <xdr:cNvPr id="815" name="フローチャート: 判断 814">
          <a:extLst>
            <a:ext uri="{FF2B5EF4-FFF2-40B4-BE49-F238E27FC236}">
              <a16:creationId xmlns:a16="http://schemas.microsoft.com/office/drawing/2014/main" id="{4BA517FA-1FB4-4E36-A8BD-1BF16EB3BEBE}"/>
            </a:ext>
          </a:extLst>
        </xdr:cNvPr>
        <xdr:cNvSpPr/>
      </xdr:nvSpPr>
      <xdr:spPr>
        <a:xfrm>
          <a:off x="20383500"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53340</xdr:rowOff>
    </xdr:from>
    <xdr:to>
      <xdr:col>102</xdr:col>
      <xdr:colOff>165100</xdr:colOff>
      <xdr:row>105</xdr:row>
      <xdr:rowOff>154940</xdr:rowOff>
    </xdr:to>
    <xdr:sp macro="" textlink="">
      <xdr:nvSpPr>
        <xdr:cNvPr id="816" name="フローチャート: 判断 815">
          <a:extLst>
            <a:ext uri="{FF2B5EF4-FFF2-40B4-BE49-F238E27FC236}">
              <a16:creationId xmlns:a16="http://schemas.microsoft.com/office/drawing/2014/main" id="{8782EA61-C7A0-452C-BDBE-858F90BA3E8F}"/>
            </a:ext>
          </a:extLst>
        </xdr:cNvPr>
        <xdr:cNvSpPr/>
      </xdr:nvSpPr>
      <xdr:spPr>
        <a:xfrm>
          <a:off x="19494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162560</xdr:rowOff>
    </xdr:from>
    <xdr:to>
      <xdr:col>98</xdr:col>
      <xdr:colOff>38100</xdr:colOff>
      <xdr:row>105</xdr:row>
      <xdr:rowOff>92710</xdr:rowOff>
    </xdr:to>
    <xdr:sp macro="" textlink="">
      <xdr:nvSpPr>
        <xdr:cNvPr id="817" name="フローチャート: 判断 816">
          <a:extLst>
            <a:ext uri="{FF2B5EF4-FFF2-40B4-BE49-F238E27FC236}">
              <a16:creationId xmlns:a16="http://schemas.microsoft.com/office/drawing/2014/main" id="{8DD0236E-8230-40DA-8B8F-078F21A74896}"/>
            </a:ext>
          </a:extLst>
        </xdr:cNvPr>
        <xdr:cNvSpPr/>
      </xdr:nvSpPr>
      <xdr:spPr>
        <a:xfrm>
          <a:off x="18605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F18E52D6-3A78-4962-89C0-4DC1B51A7B14}"/>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9" name="テキスト ボックス 818">
          <a:extLst>
            <a:ext uri="{FF2B5EF4-FFF2-40B4-BE49-F238E27FC236}">
              <a16:creationId xmlns:a16="http://schemas.microsoft.com/office/drawing/2014/main" id="{F52E58A3-26A4-4B25-8CFC-951DA01AEC2E}"/>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0" name="テキスト ボックス 819">
          <a:extLst>
            <a:ext uri="{FF2B5EF4-FFF2-40B4-BE49-F238E27FC236}">
              <a16:creationId xmlns:a16="http://schemas.microsoft.com/office/drawing/2014/main" id="{79F6F679-4C10-4DAD-864A-9191D191E1BB}"/>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1" name="テキスト ボックス 820">
          <a:extLst>
            <a:ext uri="{FF2B5EF4-FFF2-40B4-BE49-F238E27FC236}">
              <a16:creationId xmlns:a16="http://schemas.microsoft.com/office/drawing/2014/main" id="{7B1F8CFA-BF92-4A7A-A212-0DD2D765B93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2" name="テキスト ボックス 821">
          <a:extLst>
            <a:ext uri="{FF2B5EF4-FFF2-40B4-BE49-F238E27FC236}">
              <a16:creationId xmlns:a16="http://schemas.microsoft.com/office/drawing/2014/main" id="{BD5D9D34-1C90-4AF1-AD8B-C130C3AF5515}"/>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823" name="楕円 822">
          <a:extLst>
            <a:ext uri="{FF2B5EF4-FFF2-40B4-BE49-F238E27FC236}">
              <a16:creationId xmlns:a16="http://schemas.microsoft.com/office/drawing/2014/main" id="{A9132898-B150-444D-8D21-6DE82D6A5E91}"/>
            </a:ext>
          </a:extLst>
        </xdr:cNvPr>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116840</xdr:rowOff>
    </xdr:from>
    <xdr:ext cx="469900" cy="259080"/>
    <xdr:sp macro="" textlink="">
      <xdr:nvSpPr>
        <xdr:cNvPr id="824" name="【公民館】&#10;一人当たり面積該当値テキスト">
          <a:extLst>
            <a:ext uri="{FF2B5EF4-FFF2-40B4-BE49-F238E27FC236}">
              <a16:creationId xmlns:a16="http://schemas.microsoft.com/office/drawing/2014/main" id="{A7952296-71AB-4D62-A21F-9D2D4CEF84FB}"/>
            </a:ext>
          </a:extLst>
        </xdr:cNvPr>
        <xdr:cNvSpPr txBox="1"/>
      </xdr:nvSpPr>
      <xdr:spPr>
        <a:xfrm>
          <a:off x="221996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113665</xdr:rowOff>
    </xdr:from>
    <xdr:to>
      <xdr:col>112</xdr:col>
      <xdr:colOff>38100</xdr:colOff>
      <xdr:row>103</xdr:row>
      <xdr:rowOff>43815</xdr:rowOff>
    </xdr:to>
    <xdr:sp macro="" textlink="">
      <xdr:nvSpPr>
        <xdr:cNvPr id="825" name="楕円 824">
          <a:extLst>
            <a:ext uri="{FF2B5EF4-FFF2-40B4-BE49-F238E27FC236}">
              <a16:creationId xmlns:a16="http://schemas.microsoft.com/office/drawing/2014/main" id="{55169992-277B-4218-A934-1ED188D8BE0C}"/>
            </a:ext>
          </a:extLst>
        </xdr:cNvPr>
        <xdr:cNvSpPr/>
      </xdr:nvSpPr>
      <xdr:spPr>
        <a:xfrm>
          <a:off x="21272500" y="176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144780</xdr:rowOff>
    </xdr:from>
    <xdr:to>
      <xdr:col>116</xdr:col>
      <xdr:colOff>63500</xdr:colOff>
      <xdr:row>102</xdr:row>
      <xdr:rowOff>164465</xdr:rowOff>
    </xdr:to>
    <xdr:cxnSp macro="">
      <xdr:nvCxnSpPr>
        <xdr:cNvPr id="826" name="直線コネクタ 825">
          <a:extLst>
            <a:ext uri="{FF2B5EF4-FFF2-40B4-BE49-F238E27FC236}">
              <a16:creationId xmlns:a16="http://schemas.microsoft.com/office/drawing/2014/main" id="{10D886FD-53F0-4718-84D5-B080827A3152}"/>
            </a:ext>
          </a:extLst>
        </xdr:cNvPr>
        <xdr:cNvCxnSpPr/>
      </xdr:nvCxnSpPr>
      <xdr:spPr>
        <a:xfrm flipV="1">
          <a:off x="21323300" y="176326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153035</xdr:rowOff>
    </xdr:from>
    <xdr:to>
      <xdr:col>107</xdr:col>
      <xdr:colOff>101600</xdr:colOff>
      <xdr:row>103</xdr:row>
      <xdr:rowOff>83185</xdr:rowOff>
    </xdr:to>
    <xdr:sp macro="" textlink="">
      <xdr:nvSpPr>
        <xdr:cNvPr id="827" name="楕円 826">
          <a:extLst>
            <a:ext uri="{FF2B5EF4-FFF2-40B4-BE49-F238E27FC236}">
              <a16:creationId xmlns:a16="http://schemas.microsoft.com/office/drawing/2014/main" id="{1AC991A3-0E77-4CAF-BDBC-9260A520EE0E}"/>
            </a:ext>
          </a:extLst>
        </xdr:cNvPr>
        <xdr:cNvSpPr/>
      </xdr:nvSpPr>
      <xdr:spPr>
        <a:xfrm>
          <a:off x="2038350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164465</xdr:rowOff>
    </xdr:from>
    <xdr:to>
      <xdr:col>111</xdr:col>
      <xdr:colOff>177800</xdr:colOff>
      <xdr:row>103</xdr:row>
      <xdr:rowOff>32385</xdr:rowOff>
    </xdr:to>
    <xdr:cxnSp macro="">
      <xdr:nvCxnSpPr>
        <xdr:cNvPr id="828" name="直線コネクタ 827">
          <a:extLst>
            <a:ext uri="{FF2B5EF4-FFF2-40B4-BE49-F238E27FC236}">
              <a16:creationId xmlns:a16="http://schemas.microsoft.com/office/drawing/2014/main" id="{B91E703F-FB07-4C3D-9A2B-554FB014C5F0}"/>
            </a:ext>
          </a:extLst>
        </xdr:cNvPr>
        <xdr:cNvCxnSpPr/>
      </xdr:nvCxnSpPr>
      <xdr:spPr>
        <a:xfrm flipV="1">
          <a:off x="20434300" y="1765236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xdr:rowOff>
    </xdr:from>
    <xdr:to>
      <xdr:col>102</xdr:col>
      <xdr:colOff>165100</xdr:colOff>
      <xdr:row>103</xdr:row>
      <xdr:rowOff>102235</xdr:rowOff>
    </xdr:to>
    <xdr:sp macro="" textlink="">
      <xdr:nvSpPr>
        <xdr:cNvPr id="829" name="楕円 828">
          <a:extLst>
            <a:ext uri="{FF2B5EF4-FFF2-40B4-BE49-F238E27FC236}">
              <a16:creationId xmlns:a16="http://schemas.microsoft.com/office/drawing/2014/main" id="{93B7A1AA-E254-44CA-A138-367AAAFA1275}"/>
            </a:ext>
          </a:extLst>
        </xdr:cNvPr>
        <xdr:cNvSpPr/>
      </xdr:nvSpPr>
      <xdr:spPr>
        <a:xfrm>
          <a:off x="19494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32385</xdr:rowOff>
    </xdr:from>
    <xdr:to>
      <xdr:col>107</xdr:col>
      <xdr:colOff>50800</xdr:colOff>
      <xdr:row>103</xdr:row>
      <xdr:rowOff>52070</xdr:rowOff>
    </xdr:to>
    <xdr:cxnSp macro="">
      <xdr:nvCxnSpPr>
        <xdr:cNvPr id="830" name="直線コネクタ 829">
          <a:extLst>
            <a:ext uri="{FF2B5EF4-FFF2-40B4-BE49-F238E27FC236}">
              <a16:creationId xmlns:a16="http://schemas.microsoft.com/office/drawing/2014/main" id="{9D2F40CA-F664-489E-A6E8-AA120E25AED4}"/>
            </a:ext>
          </a:extLst>
        </xdr:cNvPr>
        <xdr:cNvCxnSpPr/>
      </xdr:nvCxnSpPr>
      <xdr:spPr>
        <a:xfrm flipV="1">
          <a:off x="19545300" y="17691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88900</xdr:rowOff>
    </xdr:from>
    <xdr:to>
      <xdr:col>98</xdr:col>
      <xdr:colOff>38100</xdr:colOff>
      <xdr:row>104</xdr:row>
      <xdr:rowOff>19050</xdr:rowOff>
    </xdr:to>
    <xdr:sp macro="" textlink="">
      <xdr:nvSpPr>
        <xdr:cNvPr id="831" name="楕円 830">
          <a:extLst>
            <a:ext uri="{FF2B5EF4-FFF2-40B4-BE49-F238E27FC236}">
              <a16:creationId xmlns:a16="http://schemas.microsoft.com/office/drawing/2014/main" id="{C45D0189-0ACA-4E12-9B62-E2E3E8E2F268}"/>
            </a:ext>
          </a:extLst>
        </xdr:cNvPr>
        <xdr:cNvSpPr/>
      </xdr:nvSpPr>
      <xdr:spPr>
        <a:xfrm>
          <a:off x="18605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52070</xdr:rowOff>
    </xdr:from>
    <xdr:to>
      <xdr:col>102</xdr:col>
      <xdr:colOff>114300</xdr:colOff>
      <xdr:row>103</xdr:row>
      <xdr:rowOff>139700</xdr:rowOff>
    </xdr:to>
    <xdr:cxnSp macro="">
      <xdr:nvCxnSpPr>
        <xdr:cNvPr id="832" name="直線コネクタ 831">
          <a:extLst>
            <a:ext uri="{FF2B5EF4-FFF2-40B4-BE49-F238E27FC236}">
              <a16:creationId xmlns:a16="http://schemas.microsoft.com/office/drawing/2014/main" id="{F7E8BE50-0747-4525-BB20-A127C845E179}"/>
            </a:ext>
          </a:extLst>
        </xdr:cNvPr>
        <xdr:cNvCxnSpPr/>
      </xdr:nvCxnSpPr>
      <xdr:spPr>
        <a:xfrm flipV="1">
          <a:off x="18656300" y="177114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152400</xdr:rowOff>
    </xdr:from>
    <xdr:ext cx="469900" cy="259080"/>
    <xdr:sp macro="" textlink="">
      <xdr:nvSpPr>
        <xdr:cNvPr id="833" name="n_1aveValue【公民館】&#10;一人当たり面積">
          <a:extLst>
            <a:ext uri="{FF2B5EF4-FFF2-40B4-BE49-F238E27FC236}">
              <a16:creationId xmlns:a16="http://schemas.microsoft.com/office/drawing/2014/main" id="{C0646D1C-7955-48CA-AB0C-A8AE48F638C2}"/>
            </a:ext>
          </a:extLst>
        </xdr:cNvPr>
        <xdr:cNvSpPr txBox="1"/>
      </xdr:nvSpPr>
      <xdr:spPr>
        <a:xfrm>
          <a:off x="21075650" y="1815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100</xdr:row>
      <xdr:rowOff>104140</xdr:rowOff>
    </xdr:from>
    <xdr:ext cx="467360" cy="259080"/>
    <xdr:sp macro="" textlink="">
      <xdr:nvSpPr>
        <xdr:cNvPr id="834" name="n_2aveValue【公民館】&#10;一人当たり面積">
          <a:extLst>
            <a:ext uri="{FF2B5EF4-FFF2-40B4-BE49-F238E27FC236}">
              <a16:creationId xmlns:a16="http://schemas.microsoft.com/office/drawing/2014/main" id="{9FD575A3-3A5E-4B9D-83BC-90B90C19FA0B}"/>
            </a:ext>
          </a:extLst>
        </xdr:cNvPr>
        <xdr:cNvSpPr txBox="1"/>
      </xdr:nvSpPr>
      <xdr:spPr>
        <a:xfrm>
          <a:off x="20199350" y="17249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146050</xdr:rowOff>
    </xdr:from>
    <xdr:ext cx="467360" cy="256540"/>
    <xdr:sp macro="" textlink="">
      <xdr:nvSpPr>
        <xdr:cNvPr id="835" name="n_3aveValue【公民館】&#10;一人当たり面積">
          <a:extLst>
            <a:ext uri="{FF2B5EF4-FFF2-40B4-BE49-F238E27FC236}">
              <a16:creationId xmlns:a16="http://schemas.microsoft.com/office/drawing/2014/main" id="{F893CB59-94C3-425A-9F0C-E7605AD6C54A}"/>
            </a:ext>
          </a:extLst>
        </xdr:cNvPr>
        <xdr:cNvSpPr txBox="1"/>
      </xdr:nvSpPr>
      <xdr:spPr>
        <a:xfrm>
          <a:off x="19310350" y="18148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83820</xdr:rowOff>
    </xdr:from>
    <xdr:ext cx="467360" cy="259080"/>
    <xdr:sp macro="" textlink="">
      <xdr:nvSpPr>
        <xdr:cNvPr id="836" name="n_4aveValue【公民館】&#10;一人当たり面積">
          <a:extLst>
            <a:ext uri="{FF2B5EF4-FFF2-40B4-BE49-F238E27FC236}">
              <a16:creationId xmlns:a16="http://schemas.microsoft.com/office/drawing/2014/main" id="{719EBDE0-E368-437A-A6AB-4C6FBC1032A6}"/>
            </a:ext>
          </a:extLst>
        </xdr:cNvPr>
        <xdr:cNvSpPr txBox="1"/>
      </xdr:nvSpPr>
      <xdr:spPr>
        <a:xfrm>
          <a:off x="18421350" y="18086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60325</xdr:rowOff>
    </xdr:from>
    <xdr:ext cx="469900" cy="259080"/>
    <xdr:sp macro="" textlink="">
      <xdr:nvSpPr>
        <xdr:cNvPr id="837" name="n_1mainValue【公民館】&#10;一人当たり面積">
          <a:extLst>
            <a:ext uri="{FF2B5EF4-FFF2-40B4-BE49-F238E27FC236}">
              <a16:creationId xmlns:a16="http://schemas.microsoft.com/office/drawing/2014/main" id="{71E65042-F021-41F6-AE94-183808FEBDC5}"/>
            </a:ext>
          </a:extLst>
        </xdr:cNvPr>
        <xdr:cNvSpPr txBox="1"/>
      </xdr:nvSpPr>
      <xdr:spPr>
        <a:xfrm>
          <a:off x="21075650" y="1737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74930</xdr:rowOff>
    </xdr:from>
    <xdr:ext cx="467360" cy="256540"/>
    <xdr:sp macro="" textlink="">
      <xdr:nvSpPr>
        <xdr:cNvPr id="838" name="n_2mainValue【公民館】&#10;一人当たり面積">
          <a:extLst>
            <a:ext uri="{FF2B5EF4-FFF2-40B4-BE49-F238E27FC236}">
              <a16:creationId xmlns:a16="http://schemas.microsoft.com/office/drawing/2014/main" id="{0F81FB1F-71CE-4D55-9EBD-560F738AEF72}"/>
            </a:ext>
          </a:extLst>
        </xdr:cNvPr>
        <xdr:cNvSpPr txBox="1"/>
      </xdr:nvSpPr>
      <xdr:spPr>
        <a:xfrm>
          <a:off x="20199350" y="1773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118745</xdr:rowOff>
    </xdr:from>
    <xdr:ext cx="467360" cy="259080"/>
    <xdr:sp macro="" textlink="">
      <xdr:nvSpPr>
        <xdr:cNvPr id="839" name="n_3mainValue【公民館】&#10;一人当たり面積">
          <a:extLst>
            <a:ext uri="{FF2B5EF4-FFF2-40B4-BE49-F238E27FC236}">
              <a16:creationId xmlns:a16="http://schemas.microsoft.com/office/drawing/2014/main" id="{6CCC16EB-BC35-49D9-AFB3-F90B5A6FA4C3}"/>
            </a:ext>
          </a:extLst>
        </xdr:cNvPr>
        <xdr:cNvSpPr txBox="1"/>
      </xdr:nvSpPr>
      <xdr:spPr>
        <a:xfrm>
          <a:off x="19310350" y="17435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35560</xdr:rowOff>
    </xdr:from>
    <xdr:ext cx="467360" cy="259080"/>
    <xdr:sp macro="" textlink="">
      <xdr:nvSpPr>
        <xdr:cNvPr id="840" name="n_4mainValue【公民館】&#10;一人当たり面積">
          <a:extLst>
            <a:ext uri="{FF2B5EF4-FFF2-40B4-BE49-F238E27FC236}">
              <a16:creationId xmlns:a16="http://schemas.microsoft.com/office/drawing/2014/main" id="{6BD874A0-5197-444C-B4ED-21B566222D91}"/>
            </a:ext>
          </a:extLst>
        </xdr:cNvPr>
        <xdr:cNvSpPr txBox="1"/>
      </xdr:nvSpPr>
      <xdr:spPr>
        <a:xfrm>
          <a:off x="18421350" y="17523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C7050F91-1CED-4304-BF4E-422CE63E0F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BC7E6BF7-8AAB-4278-847D-7A109FD498EE}"/>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A9A03C1F-97B2-4ED5-A8F8-DC38BD933B98}"/>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・橋りょう・トンネルについては、橋りょう長寿命化計画を策定し、橋りょうの大規模補修を進めていることから、平成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年度に大きく比率が低下しています。</a:t>
          </a: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年度の加悦中学校の全面改築を行ったことにより、以降は類似団体平均程度に収まっています。令和2年度に加悦地域の小学校が統廃合し、今後、野田川地域の小学校統廃合についても検討をしていきます。</a:t>
          </a:r>
        </a:p>
        <a:p>
          <a:r>
            <a:rPr kumimoji="1" lang="ja-JP" altLang="en-US" sz="1300">
              <a:latin typeface="ＭＳ Ｐゴシック"/>
              <a:ea typeface="ＭＳ Ｐゴシック"/>
            </a:rPr>
            <a:t>・公営住宅については、住宅設備改修や老朽化による解体を行ったことにより、平成30年度に大きく比率が低下しています。今後も老朽化した施設から順次解体することとしています。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43567F-62EC-4009-9CF0-77D8A149B18F}"/>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E56C0C-5552-474A-BF97-483E470B719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A3EBB8-0FD4-4277-AAE9-694E936218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896E08-101B-4B90-892B-E06DA564FE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531981-A3DE-4CC6-B99D-13A0DE5ECF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9009E3-4CBB-46B5-8976-130316978E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9E4AF2-10F7-4D55-8AA1-738254DD86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E4BF85-E886-485C-9DA8-809DD5E722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64C957-047A-4EA1-9548-9CA90B33D34B}"/>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1F214B-05D2-4322-A1F6-F17678109809}"/>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21,377
21,246
108.38
13,802,532
13,744,005
34,749
7,538,049
15,441,923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D1D9B4-7994-4E13-8204-E68BBB80E67E}"/>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0AB458-E51F-4F93-9CED-52E0EEFEF669}"/>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E52F4A-E01A-420A-9E21-43CC5D24BB03}"/>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123.0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71C502-C25D-40E2-BC4A-7D171CB3C4CD}"/>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F45926-5EC2-47BF-A028-B23B209BE611}"/>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D5B832-82BA-44DF-98BD-15A44BE16DD8}"/>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4B96EC-67BD-4A9C-AC9B-1B47722AE5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BB372C-F143-45EF-BED5-209BC871D53B}"/>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578B41-D082-4E5F-B2F2-E07B4C20416F}"/>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769969-7215-47CA-A82C-D922A9875FEA}"/>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F21DEA-3958-45CF-9CBC-4EE6F7A1DC7D}"/>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DC4FE7-304F-47CA-B70E-9693F40E17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5F5522-DF2D-4225-85FF-DE233D18F0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206F8B-8C3F-419C-915A-4F8A1751DEC8}"/>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14AED6-1763-469B-AC9D-46D493F062DE}"/>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00D0BB-F67A-4A81-AD69-5E0FF1EB7A4C}"/>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3001AC-7FF1-48E7-8EAF-C2A918837E9A}"/>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7114DF63-9B5C-4C1B-B90A-65D863EF46C1}"/>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B25CB4D4-B207-4BC9-B0FC-1ED65BD7218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A6F590D3-2BF4-4BB9-8EA2-48C6DE7E5999}"/>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FA5475A0-C17D-482E-8C94-A9F42BCAE597}"/>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278B0A-995C-4548-8778-5738CD702D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9A37D4-B64A-4CC4-98D8-87B0C48E096B}"/>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1B7AE7-4A4E-4584-903A-A0FCC34A357E}"/>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BDE179-D893-4245-BE95-F68415F5EF7B}"/>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762C7F-7AC6-4E7B-943F-7341E1FEE4C4}"/>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2869E6-358C-4E43-8A2B-B5FCC30BF46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859960-FF08-4142-8115-010D4600F04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7E4924-273B-4A4F-A6C2-9C40F3625092}"/>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3CDECC1B-E0C7-4039-A3BE-6488A852525F}"/>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ABA860A-D14E-4B9C-BBD6-4C743D22B443}"/>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9F75A8D7-4B47-4F4B-9EB4-E2F87AF3686F}"/>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D3CF47CB-3770-4A85-92E7-FA543A13F2F3}"/>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D0101B3D-D07C-46B1-8B3A-31D9C53C0C5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F434CBE7-EE1D-46E0-A632-D0A26EF64C66}"/>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78529E93-8F58-4CBE-9134-D587D8AF864B}"/>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B8FE3358-A8FB-44EB-8253-B008EB7762A8}"/>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5EA1730A-5870-46C4-BA5D-FDE095A753DF}"/>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FDF56954-F454-43C7-94FF-B5761EE26B9F}"/>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A1AD7F3B-78F3-45EF-B274-EE1B6FEA8418}"/>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D4059CDA-67F9-4C8E-80F0-663FA6E8D0B6}"/>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DAD80CEB-27A2-463B-A302-A908F07B92CF}"/>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861B87B5-20ED-4CB8-9EBE-4E29A3D22405}"/>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7482AA2C-4D13-43E1-936F-E9A60B3E5638}"/>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80FB5AE-8B40-48C6-847F-0F3F6BBF4203}"/>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EE8F162-C3F5-4D9D-9E3B-09C51DBD9965}"/>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41</xdr:row>
      <xdr:rowOff>104140</xdr:rowOff>
    </xdr:to>
    <xdr:cxnSp macro="">
      <xdr:nvCxnSpPr>
        <xdr:cNvPr id="58" name="直線コネクタ 57">
          <a:extLst>
            <a:ext uri="{FF2B5EF4-FFF2-40B4-BE49-F238E27FC236}">
              <a16:creationId xmlns:a16="http://schemas.microsoft.com/office/drawing/2014/main" id="{31E3E2D7-1EF6-405F-8DD5-873B94D7A9B1}"/>
            </a:ext>
          </a:extLst>
        </xdr:cNvPr>
        <xdr:cNvCxnSpPr/>
      </xdr:nvCxnSpPr>
      <xdr:spPr>
        <a:xfrm flipV="1">
          <a:off x="4634865" y="574040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107950</xdr:rowOff>
    </xdr:from>
    <xdr:ext cx="405130" cy="259080"/>
    <xdr:sp macro="" textlink="">
      <xdr:nvSpPr>
        <xdr:cNvPr id="59" name="【図書館】&#10;有形固定資産減価償却率最小値テキスト">
          <a:extLst>
            <a:ext uri="{FF2B5EF4-FFF2-40B4-BE49-F238E27FC236}">
              <a16:creationId xmlns:a16="http://schemas.microsoft.com/office/drawing/2014/main" id="{E2D5D83B-E93F-4149-82E3-6C03DE85EB47}"/>
            </a:ext>
          </a:extLst>
        </xdr:cNvPr>
        <xdr:cNvSpPr txBox="1"/>
      </xdr:nvSpPr>
      <xdr:spPr>
        <a:xfrm>
          <a:off x="4673600" y="7137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104140</xdr:rowOff>
    </xdr:from>
    <xdr:to>
      <xdr:col>24</xdr:col>
      <xdr:colOff>152400</xdr:colOff>
      <xdr:row>41</xdr:row>
      <xdr:rowOff>104140</xdr:rowOff>
    </xdr:to>
    <xdr:cxnSp macro="">
      <xdr:nvCxnSpPr>
        <xdr:cNvPr id="60" name="直線コネクタ 59">
          <a:extLst>
            <a:ext uri="{FF2B5EF4-FFF2-40B4-BE49-F238E27FC236}">
              <a16:creationId xmlns:a16="http://schemas.microsoft.com/office/drawing/2014/main" id="{990C8008-A68C-4940-8BE3-959814EBFA93}"/>
            </a:ext>
          </a:extLst>
        </xdr:cNvPr>
        <xdr:cNvCxnSpPr/>
      </xdr:nvCxnSpPr>
      <xdr:spPr>
        <a:xfrm>
          <a:off x="4546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29210</xdr:rowOff>
    </xdr:from>
    <xdr:ext cx="340360" cy="256540"/>
    <xdr:sp macro="" textlink="">
      <xdr:nvSpPr>
        <xdr:cNvPr id="61" name="【図書館】&#10;有形固定資産減価償却率最大値テキスト">
          <a:extLst>
            <a:ext uri="{FF2B5EF4-FFF2-40B4-BE49-F238E27FC236}">
              <a16:creationId xmlns:a16="http://schemas.microsoft.com/office/drawing/2014/main" id="{2EAF8BEC-6503-4395-A2F7-06B388243086}"/>
            </a:ext>
          </a:extLst>
        </xdr:cNvPr>
        <xdr:cNvSpPr txBox="1"/>
      </xdr:nvSpPr>
      <xdr:spPr>
        <a:xfrm>
          <a:off x="4673600" y="55156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2" name="直線コネクタ 61">
          <a:extLst>
            <a:ext uri="{FF2B5EF4-FFF2-40B4-BE49-F238E27FC236}">
              <a16:creationId xmlns:a16="http://schemas.microsoft.com/office/drawing/2014/main" id="{A4491828-9DC7-4A11-AC0F-E721A328FC58}"/>
            </a:ext>
          </a:extLst>
        </xdr:cNvPr>
        <xdr:cNvCxnSpPr/>
      </xdr:nvCxnSpPr>
      <xdr:spPr>
        <a:xfrm>
          <a:off x="4546600" y="574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126365</xdr:rowOff>
    </xdr:from>
    <xdr:ext cx="405130" cy="259080"/>
    <xdr:sp macro="" textlink="">
      <xdr:nvSpPr>
        <xdr:cNvPr id="63" name="【図書館】&#10;有形固定資産減価償却率平均値テキスト">
          <a:extLst>
            <a:ext uri="{FF2B5EF4-FFF2-40B4-BE49-F238E27FC236}">
              <a16:creationId xmlns:a16="http://schemas.microsoft.com/office/drawing/2014/main" id="{2340C493-CF34-46AC-B276-0D7610BC9AFD}"/>
            </a:ext>
          </a:extLst>
        </xdr:cNvPr>
        <xdr:cNvSpPr txBox="1"/>
      </xdr:nvSpPr>
      <xdr:spPr>
        <a:xfrm>
          <a:off x="4673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4" name="フローチャート: 判断 63">
          <a:extLst>
            <a:ext uri="{FF2B5EF4-FFF2-40B4-BE49-F238E27FC236}">
              <a16:creationId xmlns:a16="http://schemas.microsoft.com/office/drawing/2014/main" id="{80B600A5-BFDA-48B8-ABF4-17002C9B7A03}"/>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9005BD6C-5131-4A74-92B0-4DF98C42DBE6}"/>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15875</xdr:rowOff>
    </xdr:to>
    <xdr:sp macro="" textlink="">
      <xdr:nvSpPr>
        <xdr:cNvPr id="66" name="フローチャート: 判断 65">
          <a:extLst>
            <a:ext uri="{FF2B5EF4-FFF2-40B4-BE49-F238E27FC236}">
              <a16:creationId xmlns:a16="http://schemas.microsoft.com/office/drawing/2014/main" id="{F3504E02-7779-48F1-A73E-05F754853C6D}"/>
            </a:ext>
          </a:extLst>
        </xdr:cNvPr>
        <xdr:cNvSpPr/>
      </xdr:nvSpPr>
      <xdr:spPr>
        <a:xfrm>
          <a:off x="2857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64770</xdr:rowOff>
    </xdr:from>
    <xdr:to>
      <xdr:col>10</xdr:col>
      <xdr:colOff>165100</xdr:colOff>
      <xdr:row>37</xdr:row>
      <xdr:rowOff>166370</xdr:rowOff>
    </xdr:to>
    <xdr:sp macro="" textlink="">
      <xdr:nvSpPr>
        <xdr:cNvPr id="67" name="フローチャート: 判断 66">
          <a:extLst>
            <a:ext uri="{FF2B5EF4-FFF2-40B4-BE49-F238E27FC236}">
              <a16:creationId xmlns:a16="http://schemas.microsoft.com/office/drawing/2014/main" id="{485DD740-382E-4EBB-9A5B-7FF84B8A495E}"/>
            </a:ext>
          </a:extLst>
        </xdr:cNvPr>
        <xdr:cNvSpPr/>
      </xdr:nvSpPr>
      <xdr:spPr>
        <a:xfrm>
          <a:off x="1968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8" name="フローチャート: 判断 67">
          <a:extLst>
            <a:ext uri="{FF2B5EF4-FFF2-40B4-BE49-F238E27FC236}">
              <a16:creationId xmlns:a16="http://schemas.microsoft.com/office/drawing/2014/main" id="{3B20D578-E20D-4F92-94C1-8AF65C0B3051}"/>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D49F3982-493A-4E9F-AD7A-6296FECE7077}"/>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BED0E7BF-D9CA-4F5D-84D9-82345394B0F4}"/>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AE91C204-2976-4FA0-9AA0-B727C6452217}"/>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94F9D5DD-0904-4643-8139-68657118675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B0DB69F4-500B-4AA6-AD1E-3E9D1480DFD7}"/>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125095</xdr:rowOff>
    </xdr:from>
    <xdr:to>
      <xdr:col>24</xdr:col>
      <xdr:colOff>114300</xdr:colOff>
      <xdr:row>39</xdr:row>
      <xdr:rowOff>55245</xdr:rowOff>
    </xdr:to>
    <xdr:sp macro="" textlink="">
      <xdr:nvSpPr>
        <xdr:cNvPr id="74" name="楕円 73">
          <a:extLst>
            <a:ext uri="{FF2B5EF4-FFF2-40B4-BE49-F238E27FC236}">
              <a16:creationId xmlns:a16="http://schemas.microsoft.com/office/drawing/2014/main" id="{ABAF57D5-12AD-4853-BE06-BBEF9EDA4B1D}"/>
            </a:ext>
          </a:extLst>
        </xdr:cNvPr>
        <xdr:cNvSpPr/>
      </xdr:nvSpPr>
      <xdr:spPr>
        <a:xfrm>
          <a:off x="4584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103505</xdr:rowOff>
    </xdr:from>
    <xdr:ext cx="405130" cy="259080"/>
    <xdr:sp macro="" textlink="">
      <xdr:nvSpPr>
        <xdr:cNvPr id="75" name="【図書館】&#10;有形固定資産減価償却率該当値テキスト">
          <a:extLst>
            <a:ext uri="{FF2B5EF4-FFF2-40B4-BE49-F238E27FC236}">
              <a16:creationId xmlns:a16="http://schemas.microsoft.com/office/drawing/2014/main" id="{BD500BF6-5354-4C24-8530-76254E399DB1}"/>
            </a:ext>
          </a:extLst>
        </xdr:cNvPr>
        <xdr:cNvSpPr txBox="1"/>
      </xdr:nvSpPr>
      <xdr:spPr>
        <a:xfrm>
          <a:off x="4673600" y="661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9CA3E5D2-E303-4B15-8066-795D6375367D}"/>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39</xdr:row>
      <xdr:rowOff>4445</xdr:rowOff>
    </xdr:to>
    <xdr:cxnSp macro="">
      <xdr:nvCxnSpPr>
        <xdr:cNvPr id="77" name="直線コネクタ 76">
          <a:extLst>
            <a:ext uri="{FF2B5EF4-FFF2-40B4-BE49-F238E27FC236}">
              <a16:creationId xmlns:a16="http://schemas.microsoft.com/office/drawing/2014/main" id="{E4A276DC-1E41-4FEE-8B8D-7DD648556EDB}"/>
            </a:ext>
          </a:extLst>
        </xdr:cNvPr>
        <xdr:cNvCxnSpPr/>
      </xdr:nvCxnSpPr>
      <xdr:spPr>
        <a:xfrm>
          <a:off x="3797300" y="663702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8" name="楕円 77">
          <a:extLst>
            <a:ext uri="{FF2B5EF4-FFF2-40B4-BE49-F238E27FC236}">
              <a16:creationId xmlns:a16="http://schemas.microsoft.com/office/drawing/2014/main" id="{AA37CDA1-2CC0-4136-8B09-ED6686E97647}"/>
            </a:ext>
          </a:extLst>
        </xdr:cNvPr>
        <xdr:cNvSpPr/>
      </xdr:nvSpPr>
      <xdr:spPr>
        <a:xfrm>
          <a:off x="2857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112395</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BB69EF54-43FC-4BA1-B557-835BC7597106}"/>
            </a:ext>
          </a:extLst>
        </xdr:cNvPr>
        <xdr:cNvCxnSpPr/>
      </xdr:nvCxnSpPr>
      <xdr:spPr>
        <a:xfrm>
          <a:off x="2908300" y="6627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40640</xdr:rowOff>
    </xdr:from>
    <xdr:to>
      <xdr:col>10</xdr:col>
      <xdr:colOff>165100</xdr:colOff>
      <xdr:row>38</xdr:row>
      <xdr:rowOff>141605</xdr:rowOff>
    </xdr:to>
    <xdr:sp macro="" textlink="">
      <xdr:nvSpPr>
        <xdr:cNvPr id="80" name="楕円 79">
          <a:extLst>
            <a:ext uri="{FF2B5EF4-FFF2-40B4-BE49-F238E27FC236}">
              <a16:creationId xmlns:a16="http://schemas.microsoft.com/office/drawing/2014/main" id="{BB8CE592-1EF5-47D0-8CBB-FD8689179BD2}"/>
            </a:ext>
          </a:extLst>
        </xdr:cNvPr>
        <xdr:cNvSpPr/>
      </xdr:nvSpPr>
      <xdr:spPr>
        <a:xfrm>
          <a:off x="1968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90805</xdr:rowOff>
    </xdr:from>
    <xdr:to>
      <xdr:col>15</xdr:col>
      <xdr:colOff>50800</xdr:colOff>
      <xdr:row>38</xdr:row>
      <xdr:rowOff>112395</xdr:rowOff>
    </xdr:to>
    <xdr:cxnSp macro="">
      <xdr:nvCxnSpPr>
        <xdr:cNvPr id="81" name="直線コネクタ 80">
          <a:extLst>
            <a:ext uri="{FF2B5EF4-FFF2-40B4-BE49-F238E27FC236}">
              <a16:creationId xmlns:a16="http://schemas.microsoft.com/office/drawing/2014/main" id="{F890F48A-7056-4020-973C-B4BB47698A7A}"/>
            </a:ext>
          </a:extLst>
        </xdr:cNvPr>
        <xdr:cNvCxnSpPr/>
      </xdr:nvCxnSpPr>
      <xdr:spPr>
        <a:xfrm>
          <a:off x="2019300" y="66059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125095</xdr:rowOff>
    </xdr:from>
    <xdr:to>
      <xdr:col>6</xdr:col>
      <xdr:colOff>38100</xdr:colOff>
      <xdr:row>38</xdr:row>
      <xdr:rowOff>55245</xdr:rowOff>
    </xdr:to>
    <xdr:sp macro="" textlink="">
      <xdr:nvSpPr>
        <xdr:cNvPr id="82" name="楕円 81">
          <a:extLst>
            <a:ext uri="{FF2B5EF4-FFF2-40B4-BE49-F238E27FC236}">
              <a16:creationId xmlns:a16="http://schemas.microsoft.com/office/drawing/2014/main" id="{7E913F9C-33F8-4F6D-947C-6F2D07033C16}"/>
            </a:ext>
          </a:extLst>
        </xdr:cNvPr>
        <xdr:cNvSpPr/>
      </xdr:nvSpPr>
      <xdr:spPr>
        <a:xfrm>
          <a:off x="1079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4445</xdr:rowOff>
    </xdr:from>
    <xdr:to>
      <xdr:col>10</xdr:col>
      <xdr:colOff>114300</xdr:colOff>
      <xdr:row>38</xdr:row>
      <xdr:rowOff>90805</xdr:rowOff>
    </xdr:to>
    <xdr:cxnSp macro="">
      <xdr:nvCxnSpPr>
        <xdr:cNvPr id="83" name="直線コネクタ 82">
          <a:extLst>
            <a:ext uri="{FF2B5EF4-FFF2-40B4-BE49-F238E27FC236}">
              <a16:creationId xmlns:a16="http://schemas.microsoft.com/office/drawing/2014/main" id="{8AD7F8E8-96AD-4C5D-8458-7325EE70ABD3}"/>
            </a:ext>
          </a:extLst>
        </xdr:cNvPr>
        <xdr:cNvCxnSpPr/>
      </xdr:nvCxnSpPr>
      <xdr:spPr>
        <a:xfrm>
          <a:off x="1130300" y="65195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40640</xdr:rowOff>
    </xdr:from>
    <xdr:ext cx="405130" cy="256540"/>
    <xdr:sp macro="" textlink="">
      <xdr:nvSpPr>
        <xdr:cNvPr id="84" name="n_1aveValue【図書館】&#10;有形固定資産減価償却率">
          <a:extLst>
            <a:ext uri="{FF2B5EF4-FFF2-40B4-BE49-F238E27FC236}">
              <a16:creationId xmlns:a16="http://schemas.microsoft.com/office/drawing/2014/main" id="{EA2E8AD9-7F99-4CB3-9854-A37904F8A4AC}"/>
            </a:ext>
          </a:extLst>
        </xdr:cNvPr>
        <xdr:cNvSpPr txBox="1"/>
      </xdr:nvSpPr>
      <xdr:spPr>
        <a:xfrm>
          <a:off x="3582035" y="6212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32385</xdr:rowOff>
    </xdr:from>
    <xdr:ext cx="402590" cy="256540"/>
    <xdr:sp macro="" textlink="">
      <xdr:nvSpPr>
        <xdr:cNvPr id="85" name="n_2aveValue【図書館】&#10;有形固定資産減価償却率">
          <a:extLst>
            <a:ext uri="{FF2B5EF4-FFF2-40B4-BE49-F238E27FC236}">
              <a16:creationId xmlns:a16="http://schemas.microsoft.com/office/drawing/2014/main" id="{B1DBAF08-C289-49DF-84AB-8C5B657903F0}"/>
            </a:ext>
          </a:extLst>
        </xdr:cNvPr>
        <xdr:cNvSpPr txBox="1"/>
      </xdr:nvSpPr>
      <xdr:spPr>
        <a:xfrm>
          <a:off x="2705735" y="62045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11430</xdr:rowOff>
    </xdr:from>
    <xdr:ext cx="402590" cy="259080"/>
    <xdr:sp macro="" textlink="">
      <xdr:nvSpPr>
        <xdr:cNvPr id="86" name="n_3aveValue【図書館】&#10;有形固定資産減価償却率">
          <a:extLst>
            <a:ext uri="{FF2B5EF4-FFF2-40B4-BE49-F238E27FC236}">
              <a16:creationId xmlns:a16="http://schemas.microsoft.com/office/drawing/2014/main" id="{B542048B-997B-4141-958C-E60110702AD5}"/>
            </a:ext>
          </a:extLst>
        </xdr:cNvPr>
        <xdr:cNvSpPr txBox="1"/>
      </xdr:nvSpPr>
      <xdr:spPr>
        <a:xfrm>
          <a:off x="1816735" y="6183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95885</xdr:rowOff>
    </xdr:from>
    <xdr:ext cx="402590" cy="259080"/>
    <xdr:sp macro="" textlink="">
      <xdr:nvSpPr>
        <xdr:cNvPr id="87" name="n_4aveValue【図書館】&#10;有形固定資産減価償却率">
          <a:extLst>
            <a:ext uri="{FF2B5EF4-FFF2-40B4-BE49-F238E27FC236}">
              <a16:creationId xmlns:a16="http://schemas.microsoft.com/office/drawing/2014/main" id="{5FE1DD4B-E242-4D53-A390-3E0B0AEBBE92}"/>
            </a:ext>
          </a:extLst>
        </xdr:cNvPr>
        <xdr:cNvSpPr txBox="1"/>
      </xdr:nvSpPr>
      <xdr:spPr>
        <a:xfrm>
          <a:off x="927735" y="609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163830</xdr:rowOff>
    </xdr:from>
    <xdr:ext cx="405130" cy="259080"/>
    <xdr:sp macro="" textlink="">
      <xdr:nvSpPr>
        <xdr:cNvPr id="88" name="n_1mainValue【図書館】&#10;有形固定資産減価償却率">
          <a:extLst>
            <a:ext uri="{FF2B5EF4-FFF2-40B4-BE49-F238E27FC236}">
              <a16:creationId xmlns:a16="http://schemas.microsoft.com/office/drawing/2014/main" id="{52AE1DBD-F417-4EAC-8AD6-F34DDBFF9605}"/>
            </a:ext>
          </a:extLst>
        </xdr:cNvPr>
        <xdr:cNvSpPr txBox="1"/>
      </xdr:nvSpPr>
      <xdr:spPr>
        <a:xfrm>
          <a:off x="3582035" y="6678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154940</xdr:rowOff>
    </xdr:from>
    <xdr:ext cx="402590" cy="256540"/>
    <xdr:sp macro="" textlink="">
      <xdr:nvSpPr>
        <xdr:cNvPr id="89" name="n_2mainValue【図書館】&#10;有形固定資産減価償却率">
          <a:extLst>
            <a:ext uri="{FF2B5EF4-FFF2-40B4-BE49-F238E27FC236}">
              <a16:creationId xmlns:a16="http://schemas.microsoft.com/office/drawing/2014/main" id="{45279B9D-00E8-4432-9E8D-FAE22A8CBBA3}"/>
            </a:ext>
          </a:extLst>
        </xdr:cNvPr>
        <xdr:cNvSpPr txBox="1"/>
      </xdr:nvSpPr>
      <xdr:spPr>
        <a:xfrm>
          <a:off x="2705735" y="6670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132715</xdr:rowOff>
    </xdr:from>
    <xdr:ext cx="402590" cy="256540"/>
    <xdr:sp macro="" textlink="">
      <xdr:nvSpPr>
        <xdr:cNvPr id="90" name="n_3mainValue【図書館】&#10;有形固定資産減価償却率">
          <a:extLst>
            <a:ext uri="{FF2B5EF4-FFF2-40B4-BE49-F238E27FC236}">
              <a16:creationId xmlns:a16="http://schemas.microsoft.com/office/drawing/2014/main" id="{E9B2B80E-2358-4B01-81DC-D7900084C33E}"/>
            </a:ext>
          </a:extLst>
        </xdr:cNvPr>
        <xdr:cNvSpPr txBox="1"/>
      </xdr:nvSpPr>
      <xdr:spPr>
        <a:xfrm>
          <a:off x="1816735" y="6647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46355</xdr:rowOff>
    </xdr:from>
    <xdr:ext cx="402590" cy="259080"/>
    <xdr:sp macro="" textlink="">
      <xdr:nvSpPr>
        <xdr:cNvPr id="91" name="n_4mainValue【図書館】&#10;有形固定資産減価償却率">
          <a:extLst>
            <a:ext uri="{FF2B5EF4-FFF2-40B4-BE49-F238E27FC236}">
              <a16:creationId xmlns:a16="http://schemas.microsoft.com/office/drawing/2014/main" id="{9F78F8EC-9C81-4164-AB35-7BBF7FA9598E}"/>
            </a:ext>
          </a:extLst>
        </xdr:cNvPr>
        <xdr:cNvSpPr txBox="1"/>
      </xdr:nvSpPr>
      <xdr:spPr>
        <a:xfrm>
          <a:off x="927735" y="6561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DD758F-24BA-432C-B973-6FC7D26325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C1B815F-196C-4F1D-8714-BFCDD6FC2CC7}"/>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002A1AB-01D2-413A-949A-245E3EF509A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DDF6F0-9C4C-41F0-BC42-CBBD8F85EF9D}"/>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1E69E11-D22C-491D-9E50-B4B5225F2566}"/>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9901C5B-BCF2-4F74-A78E-021BCF028E5E}"/>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48BCA2-3392-4127-950B-6EFF09E1CE95}"/>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F3081E7-8AAA-43FA-8563-9FFCBF9E1214}"/>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50AB2BA3-7324-4348-82FA-C366F73A36A5}"/>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8029AD7-78BF-4AE2-BF4E-C1BF6684425F}"/>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96ECFD5-55A4-4FDA-AC55-6B2FCA836E8C}"/>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BC906A14-3AAD-4AE6-8A8F-3B3146E60085}"/>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24132B1-DE17-4DCF-A3AE-DF5D1D055059}"/>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5E493D65-7830-4AC5-AC03-FD5B742A2A42}"/>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5945BC-D4AA-434D-BE0C-5E6FDE29CDBE}"/>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F17CA5C6-A78A-4EBF-B4AD-F3CE994479B9}"/>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4B18600-BC62-4867-8D3C-EFE34195A0DF}"/>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C3FFE79C-BBD2-4E78-8678-A37F56449CAF}"/>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4433E74-2FA7-4512-9887-12385CAF4465}"/>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4E74FAB-499B-472F-A1F2-62410309A1AF}"/>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B3A74DF-4061-4D0E-9B40-4EBD0F1BBBBF}"/>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211ADF5-81BE-4E55-8D76-80E6549EE1D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1EB4CE7-9095-4BE7-8A6F-B6043E8F48CE}"/>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E515D025-0857-4E3D-B858-7486FFC08F78}"/>
            </a:ext>
          </a:extLst>
        </xdr:cNvPr>
        <xdr:cNvCxnSpPr/>
      </xdr:nvCxnSpPr>
      <xdr:spPr>
        <a:xfrm flipV="1">
          <a:off x="10476865" y="577596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106680</xdr:rowOff>
    </xdr:from>
    <xdr:ext cx="469900" cy="259080"/>
    <xdr:sp macro="" textlink="">
      <xdr:nvSpPr>
        <xdr:cNvPr id="116" name="【図書館】&#10;一人当たり面積最小値テキスト">
          <a:extLst>
            <a:ext uri="{FF2B5EF4-FFF2-40B4-BE49-F238E27FC236}">
              <a16:creationId xmlns:a16="http://schemas.microsoft.com/office/drawing/2014/main" id="{1B3E340D-85EE-475A-A726-D02E3971EDCC}"/>
            </a:ext>
          </a:extLst>
        </xdr:cNvPr>
        <xdr:cNvSpPr txBox="1"/>
      </xdr:nvSpPr>
      <xdr:spPr>
        <a:xfrm>
          <a:off x="10515600" y="713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65921857-728A-41DD-A483-FDE41F0AFAF5}"/>
            </a:ext>
          </a:extLst>
        </xdr:cNvPr>
        <xdr:cNvCxnSpPr/>
      </xdr:nvCxnSpPr>
      <xdr:spPr>
        <a:xfrm>
          <a:off x="10388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64770</xdr:rowOff>
    </xdr:from>
    <xdr:ext cx="469900" cy="256540"/>
    <xdr:sp macro="" textlink="">
      <xdr:nvSpPr>
        <xdr:cNvPr id="118" name="【図書館】&#10;一人当たり面積最大値テキスト">
          <a:extLst>
            <a:ext uri="{FF2B5EF4-FFF2-40B4-BE49-F238E27FC236}">
              <a16:creationId xmlns:a16="http://schemas.microsoft.com/office/drawing/2014/main" id="{FD30315C-0030-4D46-B24A-65845DCE63C4}"/>
            </a:ext>
          </a:extLst>
        </xdr:cNvPr>
        <xdr:cNvSpPr txBox="1"/>
      </xdr:nvSpPr>
      <xdr:spPr>
        <a:xfrm>
          <a:off x="10515600" y="5551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40C1278D-B715-4B22-8D00-37DADAF535EE}"/>
            </a:ext>
          </a:extLst>
        </xdr:cNvPr>
        <xdr:cNvCxnSpPr/>
      </xdr:nvCxnSpPr>
      <xdr:spPr>
        <a:xfrm>
          <a:off x="10388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156210</xdr:rowOff>
    </xdr:from>
    <xdr:ext cx="469900" cy="256540"/>
    <xdr:sp macro="" textlink="">
      <xdr:nvSpPr>
        <xdr:cNvPr id="120" name="【図書館】&#10;一人当たり面積平均値テキスト">
          <a:extLst>
            <a:ext uri="{FF2B5EF4-FFF2-40B4-BE49-F238E27FC236}">
              <a16:creationId xmlns:a16="http://schemas.microsoft.com/office/drawing/2014/main" id="{FD7EDC6D-C2EC-4286-915A-DE108A71196C}"/>
            </a:ext>
          </a:extLst>
        </xdr:cNvPr>
        <xdr:cNvSpPr txBox="1"/>
      </xdr:nvSpPr>
      <xdr:spPr>
        <a:xfrm>
          <a:off x="10515600" y="66713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817B3A78-1D27-4A4C-833F-7C06458FBECC}"/>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F7B16842-B282-4F90-BA47-DE18EC8B53C9}"/>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41470413-2A97-4A9E-A2F9-4374A0FEACC8}"/>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9249BE1D-564E-415C-A35A-8BA4DCE467FC}"/>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117B250B-0F9E-4297-BC47-CED51B7B4F8E}"/>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8F479F01-BAB7-4C4F-95D4-5916FF5779B5}"/>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8ED4CBA1-01B7-4E8C-94F5-C3580E5E39BE}"/>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2277B254-B079-4F7F-8B62-4CA4656A055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9C5E0080-BC6E-479D-9E34-E21D21C4C439}"/>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F46D1CBC-2D3E-43D7-AC73-D70C9F3922A9}"/>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31" name="楕円 130">
          <a:extLst>
            <a:ext uri="{FF2B5EF4-FFF2-40B4-BE49-F238E27FC236}">
              <a16:creationId xmlns:a16="http://schemas.microsoft.com/office/drawing/2014/main" id="{346DCA1A-95E0-4CB4-BA33-F5F681EAE707}"/>
            </a:ext>
          </a:extLst>
        </xdr:cNvPr>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143510</xdr:rowOff>
    </xdr:from>
    <xdr:ext cx="469900" cy="256540"/>
    <xdr:sp macro="" textlink="">
      <xdr:nvSpPr>
        <xdr:cNvPr id="132" name="【図書館】&#10;一人当たり面積該当値テキスト">
          <a:extLst>
            <a:ext uri="{FF2B5EF4-FFF2-40B4-BE49-F238E27FC236}">
              <a16:creationId xmlns:a16="http://schemas.microsoft.com/office/drawing/2014/main" id="{98D19B79-2DE5-4C06-9AC1-661E6798A606}"/>
            </a:ext>
          </a:extLst>
        </xdr:cNvPr>
        <xdr:cNvSpPr txBox="1"/>
      </xdr:nvSpPr>
      <xdr:spPr>
        <a:xfrm>
          <a:off x="10515600" y="59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143510</xdr:rowOff>
    </xdr:from>
    <xdr:to>
      <xdr:col>50</xdr:col>
      <xdr:colOff>165100</xdr:colOff>
      <xdr:row>36</xdr:row>
      <xdr:rowOff>73660</xdr:rowOff>
    </xdr:to>
    <xdr:sp macro="" textlink="">
      <xdr:nvSpPr>
        <xdr:cNvPr id="133" name="楕円 132">
          <a:extLst>
            <a:ext uri="{FF2B5EF4-FFF2-40B4-BE49-F238E27FC236}">
              <a16:creationId xmlns:a16="http://schemas.microsoft.com/office/drawing/2014/main" id="{23E9328B-CE51-48BF-80A1-873626B2D20A}"/>
            </a:ext>
          </a:extLst>
        </xdr:cNvPr>
        <xdr:cNvSpPr/>
      </xdr:nvSpPr>
      <xdr:spPr>
        <a:xfrm>
          <a:off x="958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22860</xdr:rowOff>
    </xdr:to>
    <xdr:cxnSp macro="">
      <xdr:nvCxnSpPr>
        <xdr:cNvPr id="134" name="直線コネクタ 133">
          <a:extLst>
            <a:ext uri="{FF2B5EF4-FFF2-40B4-BE49-F238E27FC236}">
              <a16:creationId xmlns:a16="http://schemas.microsoft.com/office/drawing/2014/main" id="{997CA542-3B32-4AD0-94F8-E8E7F67C5120}"/>
            </a:ext>
          </a:extLst>
        </xdr:cNvPr>
        <xdr:cNvCxnSpPr/>
      </xdr:nvCxnSpPr>
      <xdr:spPr>
        <a:xfrm flipV="1">
          <a:off x="9639300" y="61722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35" name="楕円 134">
          <a:extLst>
            <a:ext uri="{FF2B5EF4-FFF2-40B4-BE49-F238E27FC236}">
              <a16:creationId xmlns:a16="http://schemas.microsoft.com/office/drawing/2014/main" id="{F84554A3-BBCA-4353-8B28-641AF76B292C}"/>
            </a:ext>
          </a:extLst>
        </xdr:cNvPr>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22860</xdr:rowOff>
    </xdr:from>
    <xdr:to>
      <xdr:col>50</xdr:col>
      <xdr:colOff>114300</xdr:colOff>
      <xdr:row>36</xdr:row>
      <xdr:rowOff>38100</xdr:rowOff>
    </xdr:to>
    <xdr:cxnSp macro="">
      <xdr:nvCxnSpPr>
        <xdr:cNvPr id="136" name="直線コネクタ 135">
          <a:extLst>
            <a:ext uri="{FF2B5EF4-FFF2-40B4-BE49-F238E27FC236}">
              <a16:creationId xmlns:a16="http://schemas.microsoft.com/office/drawing/2014/main" id="{2713D344-C958-4E61-AD9E-31F37BD2D16A}"/>
            </a:ext>
          </a:extLst>
        </xdr:cNvPr>
        <xdr:cNvCxnSpPr/>
      </xdr:nvCxnSpPr>
      <xdr:spPr>
        <a:xfrm flipV="1">
          <a:off x="8750300" y="6195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xdr:rowOff>
    </xdr:from>
    <xdr:to>
      <xdr:col>41</xdr:col>
      <xdr:colOff>101600</xdr:colOff>
      <xdr:row>36</xdr:row>
      <xdr:rowOff>111760</xdr:rowOff>
    </xdr:to>
    <xdr:sp macro="" textlink="">
      <xdr:nvSpPr>
        <xdr:cNvPr id="137" name="楕円 136">
          <a:extLst>
            <a:ext uri="{FF2B5EF4-FFF2-40B4-BE49-F238E27FC236}">
              <a16:creationId xmlns:a16="http://schemas.microsoft.com/office/drawing/2014/main" id="{06092D03-88B4-4905-9F93-F1BB91065204}"/>
            </a:ext>
          </a:extLst>
        </xdr:cNvPr>
        <xdr:cNvSpPr/>
      </xdr:nvSpPr>
      <xdr:spPr>
        <a:xfrm>
          <a:off x="781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38100</xdr:rowOff>
    </xdr:from>
    <xdr:to>
      <xdr:col>45</xdr:col>
      <xdr:colOff>177800</xdr:colOff>
      <xdr:row>36</xdr:row>
      <xdr:rowOff>60960</xdr:rowOff>
    </xdr:to>
    <xdr:cxnSp macro="">
      <xdr:nvCxnSpPr>
        <xdr:cNvPr id="138" name="直線コネクタ 137">
          <a:extLst>
            <a:ext uri="{FF2B5EF4-FFF2-40B4-BE49-F238E27FC236}">
              <a16:creationId xmlns:a16="http://schemas.microsoft.com/office/drawing/2014/main" id="{E6CE2D31-026B-46CD-8084-A09F98ED9449}"/>
            </a:ext>
          </a:extLst>
        </xdr:cNvPr>
        <xdr:cNvCxnSpPr/>
      </xdr:nvCxnSpPr>
      <xdr:spPr>
        <a:xfrm flipV="1">
          <a:off x="7861300" y="6210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xdr:rowOff>
    </xdr:from>
    <xdr:to>
      <xdr:col>36</xdr:col>
      <xdr:colOff>165100</xdr:colOff>
      <xdr:row>36</xdr:row>
      <xdr:rowOff>111760</xdr:rowOff>
    </xdr:to>
    <xdr:sp macro="" textlink="">
      <xdr:nvSpPr>
        <xdr:cNvPr id="139" name="楕円 138">
          <a:extLst>
            <a:ext uri="{FF2B5EF4-FFF2-40B4-BE49-F238E27FC236}">
              <a16:creationId xmlns:a16="http://schemas.microsoft.com/office/drawing/2014/main" id="{6960D9CB-F2C0-46F5-99F5-47341BF7B5C8}"/>
            </a:ext>
          </a:extLst>
        </xdr:cNvPr>
        <xdr:cNvSpPr/>
      </xdr:nvSpPr>
      <xdr:spPr>
        <a:xfrm>
          <a:off x="692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60960</xdr:rowOff>
    </xdr:from>
    <xdr:to>
      <xdr:col>41</xdr:col>
      <xdr:colOff>50800</xdr:colOff>
      <xdr:row>36</xdr:row>
      <xdr:rowOff>60960</xdr:rowOff>
    </xdr:to>
    <xdr:cxnSp macro="">
      <xdr:nvCxnSpPr>
        <xdr:cNvPr id="140" name="直線コネクタ 139">
          <a:extLst>
            <a:ext uri="{FF2B5EF4-FFF2-40B4-BE49-F238E27FC236}">
              <a16:creationId xmlns:a16="http://schemas.microsoft.com/office/drawing/2014/main" id="{6232727E-730D-4190-A9CF-8F823251368F}"/>
            </a:ext>
          </a:extLst>
        </xdr:cNvPr>
        <xdr:cNvCxnSpPr/>
      </xdr:nvCxnSpPr>
      <xdr:spPr>
        <a:xfrm>
          <a:off x="6972300" y="6233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91440</xdr:rowOff>
    </xdr:from>
    <xdr:ext cx="469900" cy="259080"/>
    <xdr:sp macro="" textlink="">
      <xdr:nvSpPr>
        <xdr:cNvPr id="141" name="n_1aveValue【図書館】&#10;一人当たり面積">
          <a:extLst>
            <a:ext uri="{FF2B5EF4-FFF2-40B4-BE49-F238E27FC236}">
              <a16:creationId xmlns:a16="http://schemas.microsoft.com/office/drawing/2014/main" id="{4CEB15BF-A560-4B6E-9E91-071640A0DEB1}"/>
            </a:ext>
          </a:extLst>
        </xdr:cNvPr>
        <xdr:cNvSpPr txBox="1"/>
      </xdr:nvSpPr>
      <xdr:spPr>
        <a:xfrm>
          <a:off x="9391650" y="677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83820</xdr:rowOff>
    </xdr:from>
    <xdr:ext cx="467360" cy="259080"/>
    <xdr:sp macro="" textlink="">
      <xdr:nvSpPr>
        <xdr:cNvPr id="142" name="n_2aveValue【図書館】&#10;一人当たり面積">
          <a:extLst>
            <a:ext uri="{FF2B5EF4-FFF2-40B4-BE49-F238E27FC236}">
              <a16:creationId xmlns:a16="http://schemas.microsoft.com/office/drawing/2014/main" id="{0C90C387-AA3E-47D3-BFF5-EB48A9C089D5}"/>
            </a:ext>
          </a:extLst>
        </xdr:cNvPr>
        <xdr:cNvSpPr txBox="1"/>
      </xdr:nvSpPr>
      <xdr:spPr>
        <a:xfrm>
          <a:off x="8515350" y="677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121920</xdr:rowOff>
    </xdr:from>
    <xdr:ext cx="467360" cy="256540"/>
    <xdr:sp macro="" textlink="">
      <xdr:nvSpPr>
        <xdr:cNvPr id="143" name="n_3aveValue【図書館】&#10;一人当たり面積">
          <a:extLst>
            <a:ext uri="{FF2B5EF4-FFF2-40B4-BE49-F238E27FC236}">
              <a16:creationId xmlns:a16="http://schemas.microsoft.com/office/drawing/2014/main" id="{4547EE2E-DDCE-4EC0-BBE9-366AC0E99DC9}"/>
            </a:ext>
          </a:extLst>
        </xdr:cNvPr>
        <xdr:cNvSpPr txBox="1"/>
      </xdr:nvSpPr>
      <xdr:spPr>
        <a:xfrm>
          <a:off x="7626350" y="6808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129540</xdr:rowOff>
    </xdr:from>
    <xdr:ext cx="467360" cy="259080"/>
    <xdr:sp macro="" textlink="">
      <xdr:nvSpPr>
        <xdr:cNvPr id="144" name="n_4aveValue【図書館】&#10;一人当たり面積">
          <a:extLst>
            <a:ext uri="{FF2B5EF4-FFF2-40B4-BE49-F238E27FC236}">
              <a16:creationId xmlns:a16="http://schemas.microsoft.com/office/drawing/2014/main" id="{B5EA4324-1CD3-44DA-A464-ABE4107B43C2}"/>
            </a:ext>
          </a:extLst>
        </xdr:cNvPr>
        <xdr:cNvSpPr txBox="1"/>
      </xdr:nvSpPr>
      <xdr:spPr>
        <a:xfrm>
          <a:off x="6737350" y="681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90170</xdr:rowOff>
    </xdr:from>
    <xdr:ext cx="469900" cy="259080"/>
    <xdr:sp macro="" textlink="">
      <xdr:nvSpPr>
        <xdr:cNvPr id="145" name="n_1mainValue【図書館】&#10;一人当たり面積">
          <a:extLst>
            <a:ext uri="{FF2B5EF4-FFF2-40B4-BE49-F238E27FC236}">
              <a16:creationId xmlns:a16="http://schemas.microsoft.com/office/drawing/2014/main" id="{C210226A-3970-46C6-8EF8-67D0E577BB68}"/>
            </a:ext>
          </a:extLst>
        </xdr:cNvPr>
        <xdr:cNvSpPr txBox="1"/>
      </xdr:nvSpPr>
      <xdr:spPr>
        <a:xfrm>
          <a:off x="9391650" y="591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105410</xdr:rowOff>
    </xdr:from>
    <xdr:ext cx="467360" cy="259080"/>
    <xdr:sp macro="" textlink="">
      <xdr:nvSpPr>
        <xdr:cNvPr id="146" name="n_2mainValue【図書館】&#10;一人当たり面積">
          <a:extLst>
            <a:ext uri="{FF2B5EF4-FFF2-40B4-BE49-F238E27FC236}">
              <a16:creationId xmlns:a16="http://schemas.microsoft.com/office/drawing/2014/main" id="{837041EE-4E9B-4C76-B51F-B4389EEF0592}"/>
            </a:ext>
          </a:extLst>
        </xdr:cNvPr>
        <xdr:cNvSpPr txBox="1"/>
      </xdr:nvSpPr>
      <xdr:spPr>
        <a:xfrm>
          <a:off x="8515350" y="593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128270</xdr:rowOff>
    </xdr:from>
    <xdr:ext cx="467360" cy="259080"/>
    <xdr:sp macro="" textlink="">
      <xdr:nvSpPr>
        <xdr:cNvPr id="147" name="n_3mainValue【図書館】&#10;一人当たり面積">
          <a:extLst>
            <a:ext uri="{FF2B5EF4-FFF2-40B4-BE49-F238E27FC236}">
              <a16:creationId xmlns:a16="http://schemas.microsoft.com/office/drawing/2014/main" id="{CE9FCE25-2636-4AED-AE24-9344B2AC524D}"/>
            </a:ext>
          </a:extLst>
        </xdr:cNvPr>
        <xdr:cNvSpPr txBox="1"/>
      </xdr:nvSpPr>
      <xdr:spPr>
        <a:xfrm>
          <a:off x="7626350" y="5957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128270</xdr:rowOff>
    </xdr:from>
    <xdr:ext cx="467360" cy="259080"/>
    <xdr:sp macro="" textlink="">
      <xdr:nvSpPr>
        <xdr:cNvPr id="148" name="n_4mainValue【図書館】&#10;一人当たり面積">
          <a:extLst>
            <a:ext uri="{FF2B5EF4-FFF2-40B4-BE49-F238E27FC236}">
              <a16:creationId xmlns:a16="http://schemas.microsoft.com/office/drawing/2014/main" id="{88B635D1-36A6-4CE2-A76D-EED3D225CFC6}"/>
            </a:ext>
          </a:extLst>
        </xdr:cNvPr>
        <xdr:cNvSpPr txBox="1"/>
      </xdr:nvSpPr>
      <xdr:spPr>
        <a:xfrm>
          <a:off x="6737350" y="5957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78EB44C-9845-4817-9262-4D134B58C7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B43CE65-28B8-45B4-9754-EF823E361F74}"/>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30449CE-C07D-469A-BC06-4CBB6F73FD4A}"/>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3B749FE-F443-4DDA-8489-4B56C4C86DA6}"/>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FD3E5D7-0041-4BE0-A6CB-BC08DC55CD3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C40F84D-476D-46EB-94C8-039F2B0CEBBB}"/>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AF63745-C3A4-4053-9CA7-F656311420D1}"/>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4532602-1FD1-4259-9182-C2EC448F1778}"/>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E08C559F-40C8-4CAF-A4F8-B753838AD817}"/>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2AA0836-7D03-4670-96D0-D0BF37C5D8DA}"/>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B34F86E7-01DA-4C25-87D1-AD1E0313ABF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E69D029-77A6-4D0C-BF6E-F84285F308B5}"/>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A10E7AF1-FB62-48F6-9A54-872E1808C391}"/>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844C475-FC13-40F9-B38D-9431FD0AE47C}"/>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61357E23-B76F-453E-9BBE-D72275BA80BC}"/>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3FC1B0A-A7D8-47CF-ABCB-2EF1FAA76C1D}"/>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7267D494-F114-46DE-95DA-344878676C88}"/>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243345F0-47A7-4028-A38B-EACA39BF8B46}"/>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42B012B8-16D1-4755-AA3A-A71A135171B6}"/>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3D112679-80E0-4FF4-94A9-74C037EF8908}"/>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ADF04C42-E0B7-4849-B479-13EFEDE62D6E}"/>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1215BC3-5056-4BF8-B55A-9531F5A7C486}"/>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E9A2979D-96A3-4815-9AF0-5B101DA5C17E}"/>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91CEE1C-9437-4AD6-AFEE-CB7CC80EC704}"/>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EFE92BC4-2DC3-4D56-B927-4321A054D812}"/>
            </a:ext>
          </a:extLst>
        </xdr:cNvPr>
        <xdr:cNvCxnSpPr/>
      </xdr:nvCxnSpPr>
      <xdr:spPr>
        <a:xfrm flipV="1">
          <a:off x="4634865" y="97593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a:extLst>
            <a:ext uri="{FF2B5EF4-FFF2-40B4-BE49-F238E27FC236}">
              <a16:creationId xmlns:a16="http://schemas.microsoft.com/office/drawing/2014/main" id="{60EC4D42-E519-4A57-B9A9-35FECE5EB57A}"/>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32776894-34C9-42B4-9C99-58ACB64BB4E3}"/>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104775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81BEDA6A-563D-4C05-9492-EBE780DA1F89}"/>
            </a:ext>
          </a:extLst>
        </xdr:cNvPr>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96755490-C3CE-44D2-A5BF-EE7457AC33C9}"/>
            </a:ext>
          </a:extLst>
        </xdr:cNvPr>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118745</xdr:rowOff>
    </xdr:from>
    <xdr:ext cx="405130" cy="259080"/>
    <xdr:sp macro="" textlink="">
      <xdr:nvSpPr>
        <xdr:cNvPr id="178" name="【体育館・プール】&#10;有形固定資産減価償却率平均値テキスト">
          <a:extLst>
            <a:ext uri="{FF2B5EF4-FFF2-40B4-BE49-F238E27FC236}">
              <a16:creationId xmlns:a16="http://schemas.microsoft.com/office/drawing/2014/main" id="{3A26F5D7-9824-4076-8FB7-4837300BB60F}"/>
            </a:ext>
          </a:extLst>
        </xdr:cNvPr>
        <xdr:cNvSpPr txBox="1"/>
      </xdr:nvSpPr>
      <xdr:spPr>
        <a:xfrm>
          <a:off x="4673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A4ACB331-D4BF-4A07-B6BA-0EE0FDC841C6}"/>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BB89AE09-1158-4C19-B0AC-0B3F7400DCAF}"/>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D64EBE2D-54A8-4CAD-B27B-5E6666F1A209}"/>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E1A1611B-3418-40B8-B1D1-B9C92E083243}"/>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49547733-74A9-4359-9270-F84FBC5CCBF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1D60FF68-F828-44A0-8729-499539470593}"/>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EC3EA211-7843-473D-B692-2534AB3D51A7}"/>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8622223E-940D-4F53-81CF-235B001585FE}"/>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D46EFA2B-6148-4011-94CA-B70E01D5B7FA}"/>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8B0008CB-FD52-4CFD-A03D-617885DAE5DE}"/>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189" name="楕円 188">
          <a:extLst>
            <a:ext uri="{FF2B5EF4-FFF2-40B4-BE49-F238E27FC236}">
              <a16:creationId xmlns:a16="http://schemas.microsoft.com/office/drawing/2014/main" id="{B6FE2FCA-9C3A-4B28-9F09-45CB40996DBA}"/>
            </a:ext>
          </a:extLst>
        </xdr:cNvPr>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83820</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8C20CD77-A126-401F-94D0-9AEF1FF29630}"/>
            </a:ext>
          </a:extLst>
        </xdr:cNvPr>
        <xdr:cNvSpPr txBox="1"/>
      </xdr:nvSpPr>
      <xdr:spPr>
        <a:xfrm>
          <a:off x="4673600" y="1037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1" name="楕円 190">
          <a:extLst>
            <a:ext uri="{FF2B5EF4-FFF2-40B4-BE49-F238E27FC236}">
              <a16:creationId xmlns:a16="http://schemas.microsoft.com/office/drawing/2014/main" id="{37F3D6D0-4C87-4218-B894-7CA96CA44C4B}"/>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156210</xdr:rowOff>
    </xdr:to>
    <xdr:cxnSp macro="">
      <xdr:nvCxnSpPr>
        <xdr:cNvPr id="192" name="直線コネクタ 191">
          <a:extLst>
            <a:ext uri="{FF2B5EF4-FFF2-40B4-BE49-F238E27FC236}">
              <a16:creationId xmlns:a16="http://schemas.microsoft.com/office/drawing/2014/main" id="{823AB11B-5AD2-4D76-A3A6-C1B737BB8F42}"/>
            </a:ext>
          </a:extLst>
        </xdr:cNvPr>
        <xdr:cNvCxnSpPr/>
      </xdr:nvCxnSpPr>
      <xdr:spPr>
        <a:xfrm>
          <a:off x="3797300" y="1036701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3" name="楕円 192">
          <a:extLst>
            <a:ext uri="{FF2B5EF4-FFF2-40B4-BE49-F238E27FC236}">
              <a16:creationId xmlns:a16="http://schemas.microsoft.com/office/drawing/2014/main" id="{F2DFD5EB-E23B-4870-BD3B-C7D9989B495B}"/>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80010</xdr:rowOff>
    </xdr:to>
    <xdr:cxnSp macro="">
      <xdr:nvCxnSpPr>
        <xdr:cNvPr id="194" name="直線コネクタ 193">
          <a:extLst>
            <a:ext uri="{FF2B5EF4-FFF2-40B4-BE49-F238E27FC236}">
              <a16:creationId xmlns:a16="http://schemas.microsoft.com/office/drawing/2014/main" id="{33DDD1C6-F59D-4765-B0CD-E8D69912ADDA}"/>
            </a:ext>
          </a:extLst>
        </xdr:cNvPr>
        <xdr:cNvCxnSpPr/>
      </xdr:nvCxnSpPr>
      <xdr:spPr>
        <a:xfrm>
          <a:off x="2908300" y="103098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5" name="楕円 194">
          <a:extLst>
            <a:ext uri="{FF2B5EF4-FFF2-40B4-BE49-F238E27FC236}">
              <a16:creationId xmlns:a16="http://schemas.microsoft.com/office/drawing/2014/main" id="{3180022E-87A6-47B3-BBC7-09878F536BD8}"/>
            </a:ext>
          </a:extLst>
        </xdr:cNvPr>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154940</xdr:rowOff>
    </xdr:from>
    <xdr:to>
      <xdr:col>15</xdr:col>
      <xdr:colOff>50800</xdr:colOff>
      <xdr:row>60</xdr:row>
      <xdr:rowOff>22860</xdr:rowOff>
    </xdr:to>
    <xdr:cxnSp macro="">
      <xdr:nvCxnSpPr>
        <xdr:cNvPr id="196" name="直線コネクタ 195">
          <a:extLst>
            <a:ext uri="{FF2B5EF4-FFF2-40B4-BE49-F238E27FC236}">
              <a16:creationId xmlns:a16="http://schemas.microsoft.com/office/drawing/2014/main" id="{F21CC55E-EB5B-45D1-BFF0-3B3BA1D02038}"/>
            </a:ext>
          </a:extLst>
        </xdr:cNvPr>
        <xdr:cNvCxnSpPr/>
      </xdr:nvCxnSpPr>
      <xdr:spPr>
        <a:xfrm>
          <a:off x="2019300" y="102704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84455</xdr:rowOff>
    </xdr:from>
    <xdr:to>
      <xdr:col>6</xdr:col>
      <xdr:colOff>38100</xdr:colOff>
      <xdr:row>60</xdr:row>
      <xdr:rowOff>14605</xdr:rowOff>
    </xdr:to>
    <xdr:sp macro="" textlink="">
      <xdr:nvSpPr>
        <xdr:cNvPr id="197" name="楕円 196">
          <a:extLst>
            <a:ext uri="{FF2B5EF4-FFF2-40B4-BE49-F238E27FC236}">
              <a16:creationId xmlns:a16="http://schemas.microsoft.com/office/drawing/2014/main" id="{CC545BBA-C9E2-4D0C-B20A-09E59D5A500E}"/>
            </a:ext>
          </a:extLst>
        </xdr:cNvPr>
        <xdr:cNvSpPr/>
      </xdr:nvSpPr>
      <xdr:spPr>
        <a:xfrm>
          <a:off x="107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59</xdr:row>
      <xdr:rowOff>154940</xdr:rowOff>
    </xdr:to>
    <xdr:cxnSp macro="">
      <xdr:nvCxnSpPr>
        <xdr:cNvPr id="198" name="直線コネクタ 197">
          <a:extLst>
            <a:ext uri="{FF2B5EF4-FFF2-40B4-BE49-F238E27FC236}">
              <a16:creationId xmlns:a16="http://schemas.microsoft.com/office/drawing/2014/main" id="{AAB005F4-181E-4C3D-9FC9-E56F99444B37}"/>
            </a:ext>
          </a:extLst>
        </xdr:cNvPr>
        <xdr:cNvCxnSpPr/>
      </xdr:nvCxnSpPr>
      <xdr:spPr>
        <a:xfrm>
          <a:off x="1130300" y="102508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139065</xdr:rowOff>
    </xdr:from>
    <xdr:ext cx="405130" cy="259080"/>
    <xdr:sp macro="" textlink="">
      <xdr:nvSpPr>
        <xdr:cNvPr id="199" name="n_1aveValue【体育館・プール】&#10;有形固定資産減価償却率">
          <a:extLst>
            <a:ext uri="{FF2B5EF4-FFF2-40B4-BE49-F238E27FC236}">
              <a16:creationId xmlns:a16="http://schemas.microsoft.com/office/drawing/2014/main" id="{98BC3E28-74FB-4800-AF29-DFA5158AE2C6}"/>
            </a:ext>
          </a:extLst>
        </xdr:cNvPr>
        <xdr:cNvSpPr txBox="1"/>
      </xdr:nvSpPr>
      <xdr:spPr>
        <a:xfrm>
          <a:off x="3582035" y="10426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87630</xdr:rowOff>
    </xdr:from>
    <xdr:ext cx="402590" cy="256540"/>
    <xdr:sp macro="" textlink="">
      <xdr:nvSpPr>
        <xdr:cNvPr id="200" name="n_2aveValue【体育館・プール】&#10;有形固定資産減価償却率">
          <a:extLst>
            <a:ext uri="{FF2B5EF4-FFF2-40B4-BE49-F238E27FC236}">
              <a16:creationId xmlns:a16="http://schemas.microsoft.com/office/drawing/2014/main" id="{32F37163-DE16-4971-A0B9-DC95A38A71DD}"/>
            </a:ext>
          </a:extLst>
        </xdr:cNvPr>
        <xdr:cNvSpPr txBox="1"/>
      </xdr:nvSpPr>
      <xdr:spPr>
        <a:xfrm>
          <a:off x="2705735" y="10374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80010</xdr:rowOff>
    </xdr:from>
    <xdr:ext cx="402590" cy="259080"/>
    <xdr:sp macro="" textlink="">
      <xdr:nvSpPr>
        <xdr:cNvPr id="201" name="n_3aveValue【体育館・プール】&#10;有形固定資産減価償却率">
          <a:extLst>
            <a:ext uri="{FF2B5EF4-FFF2-40B4-BE49-F238E27FC236}">
              <a16:creationId xmlns:a16="http://schemas.microsoft.com/office/drawing/2014/main" id="{93654EFD-83CF-4B3A-89E3-937025CCC6E1}"/>
            </a:ext>
          </a:extLst>
        </xdr:cNvPr>
        <xdr:cNvSpPr txBox="1"/>
      </xdr:nvSpPr>
      <xdr:spPr>
        <a:xfrm>
          <a:off x="1816735" y="10367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34290</xdr:rowOff>
    </xdr:from>
    <xdr:ext cx="402590" cy="259080"/>
    <xdr:sp macro="" textlink="">
      <xdr:nvSpPr>
        <xdr:cNvPr id="202" name="n_4aveValue【体育館・プール】&#10;有形固定資産減価償却率">
          <a:extLst>
            <a:ext uri="{FF2B5EF4-FFF2-40B4-BE49-F238E27FC236}">
              <a16:creationId xmlns:a16="http://schemas.microsoft.com/office/drawing/2014/main" id="{5D36305B-AE16-41C0-A777-84651BA2E9FF}"/>
            </a:ext>
          </a:extLst>
        </xdr:cNvPr>
        <xdr:cNvSpPr txBox="1"/>
      </xdr:nvSpPr>
      <xdr:spPr>
        <a:xfrm>
          <a:off x="927735" y="10321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147320</xdr:rowOff>
    </xdr:from>
    <xdr:ext cx="405130" cy="259080"/>
    <xdr:sp macro="" textlink="">
      <xdr:nvSpPr>
        <xdr:cNvPr id="203" name="n_1mainValue【体育館・プール】&#10;有形固定資産減価償却率">
          <a:extLst>
            <a:ext uri="{FF2B5EF4-FFF2-40B4-BE49-F238E27FC236}">
              <a16:creationId xmlns:a16="http://schemas.microsoft.com/office/drawing/2014/main" id="{ED40B67A-9738-4459-AC39-2BF6C5CF9816}"/>
            </a:ext>
          </a:extLst>
        </xdr:cNvPr>
        <xdr:cNvSpPr txBox="1"/>
      </xdr:nvSpPr>
      <xdr:spPr>
        <a:xfrm>
          <a:off x="3582035" y="1009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90170</xdr:rowOff>
    </xdr:from>
    <xdr:ext cx="402590" cy="259080"/>
    <xdr:sp macro="" textlink="">
      <xdr:nvSpPr>
        <xdr:cNvPr id="204" name="n_2mainValue【体育館・プール】&#10;有形固定資産減価償却率">
          <a:extLst>
            <a:ext uri="{FF2B5EF4-FFF2-40B4-BE49-F238E27FC236}">
              <a16:creationId xmlns:a16="http://schemas.microsoft.com/office/drawing/2014/main" id="{21E489EA-CDE2-4C25-A1CB-1BCD81A142AC}"/>
            </a:ext>
          </a:extLst>
        </xdr:cNvPr>
        <xdr:cNvSpPr txBox="1"/>
      </xdr:nvSpPr>
      <xdr:spPr>
        <a:xfrm>
          <a:off x="2705735" y="10034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50165</xdr:rowOff>
    </xdr:from>
    <xdr:ext cx="402590" cy="259080"/>
    <xdr:sp macro="" textlink="">
      <xdr:nvSpPr>
        <xdr:cNvPr id="205" name="n_3mainValue【体育館・プール】&#10;有形固定資産減価償却率">
          <a:extLst>
            <a:ext uri="{FF2B5EF4-FFF2-40B4-BE49-F238E27FC236}">
              <a16:creationId xmlns:a16="http://schemas.microsoft.com/office/drawing/2014/main" id="{C41C625C-8B6F-4A4D-8E40-65DBD5CDE6A5}"/>
            </a:ext>
          </a:extLst>
        </xdr:cNvPr>
        <xdr:cNvSpPr txBox="1"/>
      </xdr:nvSpPr>
      <xdr:spPr>
        <a:xfrm>
          <a:off x="1816735" y="9994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31115</xdr:rowOff>
    </xdr:from>
    <xdr:ext cx="402590" cy="256540"/>
    <xdr:sp macro="" textlink="">
      <xdr:nvSpPr>
        <xdr:cNvPr id="206" name="n_4mainValue【体育館・プール】&#10;有形固定資産減価償却率">
          <a:extLst>
            <a:ext uri="{FF2B5EF4-FFF2-40B4-BE49-F238E27FC236}">
              <a16:creationId xmlns:a16="http://schemas.microsoft.com/office/drawing/2014/main" id="{A30438D4-5969-4E83-8371-F0109A9C8236}"/>
            </a:ext>
          </a:extLst>
        </xdr:cNvPr>
        <xdr:cNvSpPr txBox="1"/>
      </xdr:nvSpPr>
      <xdr:spPr>
        <a:xfrm>
          <a:off x="927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90E38E3-C7AD-4FAA-AFFF-5501D22EF4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7221BDB-78DC-448B-B99A-953D7FA1346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1E83BF6-8496-43D8-9B2E-6DB6517E4ED6}"/>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E3626DE-1BC9-4101-B2A2-315C727ADF4A}"/>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9EEDF1A-7CBB-44E5-BA78-ED37C293F398}"/>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4B6F69A-762C-4D67-800C-0954A5C60092}"/>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3DA662C-08D7-409F-82EF-BD3835DBD699}"/>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C3F09BE-3D0E-40B0-98E9-8EA3B6EB4CA6}"/>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4BA1F8C5-C299-4EAB-B0EC-DBD1788EBF99}"/>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309C3B8-9D84-430F-A982-1EB057872D2F}"/>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DDF02CD-B287-42F7-8F22-161B87B1FC3C}"/>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8" name="テキスト ボックス 217">
          <a:extLst>
            <a:ext uri="{FF2B5EF4-FFF2-40B4-BE49-F238E27FC236}">
              <a16:creationId xmlns:a16="http://schemas.microsoft.com/office/drawing/2014/main" id="{D49F4237-A714-449C-876E-2AAE6E9D41D0}"/>
            </a:ext>
          </a:extLst>
        </xdr:cNvPr>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6FD3360-A304-4A61-9A33-897FD5B19EF8}"/>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0" name="テキスト ボックス 219">
          <a:extLst>
            <a:ext uri="{FF2B5EF4-FFF2-40B4-BE49-F238E27FC236}">
              <a16:creationId xmlns:a16="http://schemas.microsoft.com/office/drawing/2014/main" id="{5232D6B5-A375-482D-8910-D1F5A0F02727}"/>
            </a:ext>
          </a:extLst>
        </xdr:cNvPr>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94E661C-F046-4E13-8EA5-B24E4C25695F}"/>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2" name="テキスト ボックス 221">
          <a:extLst>
            <a:ext uri="{FF2B5EF4-FFF2-40B4-BE49-F238E27FC236}">
              <a16:creationId xmlns:a16="http://schemas.microsoft.com/office/drawing/2014/main" id="{C3111967-B87E-4C4A-BEBB-C69593439BA1}"/>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34D4977-F7D1-4221-B56C-A629173D01FA}"/>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4" name="テキスト ボックス 223">
          <a:extLst>
            <a:ext uri="{FF2B5EF4-FFF2-40B4-BE49-F238E27FC236}">
              <a16:creationId xmlns:a16="http://schemas.microsoft.com/office/drawing/2014/main" id="{ECDB042C-8C90-402D-BDFA-74135D706ADD}"/>
            </a:ext>
          </a:extLst>
        </xdr:cNvPr>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55A9424-9200-4172-BD14-941F725C0D9F}"/>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6" name="テキスト ボックス 225">
          <a:extLst>
            <a:ext uri="{FF2B5EF4-FFF2-40B4-BE49-F238E27FC236}">
              <a16:creationId xmlns:a16="http://schemas.microsoft.com/office/drawing/2014/main" id="{20B1D254-91E6-41FD-8DF0-B304C6C46E4A}"/>
            </a:ext>
          </a:extLst>
        </xdr:cNvPr>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93ED7E2-8468-469E-A7E5-E3E173235B97}"/>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8" name="テキスト ボックス 227">
          <a:extLst>
            <a:ext uri="{FF2B5EF4-FFF2-40B4-BE49-F238E27FC236}">
              <a16:creationId xmlns:a16="http://schemas.microsoft.com/office/drawing/2014/main" id="{3BEC7AD0-A3CA-4D40-B62D-9ABAB4785D5F}"/>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6BDE4C6-2D8C-44BB-A221-7D22D2701C39}"/>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EC5E9AD8-459B-454B-ABD1-1B007CDE1575}"/>
            </a:ext>
          </a:extLst>
        </xdr:cNvPr>
        <xdr:cNvCxnSpPr/>
      </xdr:nvCxnSpPr>
      <xdr:spPr>
        <a:xfrm flipV="1">
          <a:off x="10476865" y="971550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38100</xdr:rowOff>
    </xdr:from>
    <xdr:ext cx="469900" cy="259080"/>
    <xdr:sp macro="" textlink="">
      <xdr:nvSpPr>
        <xdr:cNvPr id="231" name="【体育館・プール】&#10;一人当たり面積最小値テキスト">
          <a:extLst>
            <a:ext uri="{FF2B5EF4-FFF2-40B4-BE49-F238E27FC236}">
              <a16:creationId xmlns:a16="http://schemas.microsoft.com/office/drawing/2014/main" id="{EF6F4858-0F42-4DDC-8039-7BFFC7DFBF6B}"/>
            </a:ext>
          </a:extLst>
        </xdr:cNvPr>
        <xdr:cNvSpPr txBox="1"/>
      </xdr:nvSpPr>
      <xdr:spPr>
        <a:xfrm>
          <a:off x="10515600" y="1101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803B528A-6B05-41A4-B9DB-E5A1DC0BB41C}"/>
            </a:ext>
          </a:extLst>
        </xdr:cNvPr>
        <xdr:cNvCxnSpPr/>
      </xdr:nvCxnSpPr>
      <xdr:spPr>
        <a:xfrm>
          <a:off x="10388600" y="1100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60960</xdr:rowOff>
    </xdr:from>
    <xdr:ext cx="469900" cy="259080"/>
    <xdr:sp macro="" textlink="">
      <xdr:nvSpPr>
        <xdr:cNvPr id="233" name="【体育館・プール】&#10;一人当たり面積最大値テキスト">
          <a:extLst>
            <a:ext uri="{FF2B5EF4-FFF2-40B4-BE49-F238E27FC236}">
              <a16:creationId xmlns:a16="http://schemas.microsoft.com/office/drawing/2014/main" id="{E7DD65DD-3AB3-4C59-AF5C-874866C90C1F}"/>
            </a:ext>
          </a:extLst>
        </xdr:cNvPr>
        <xdr:cNvSpPr txBox="1"/>
      </xdr:nvSpPr>
      <xdr:spPr>
        <a:xfrm>
          <a:off x="10515600" y="949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E3F48BA9-D649-4EA4-A1A9-D0600F4C650C}"/>
            </a:ext>
          </a:extLst>
        </xdr:cNvPr>
        <xdr:cNvCxnSpPr/>
      </xdr:nvCxnSpPr>
      <xdr:spPr>
        <a:xfrm>
          <a:off x="10388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43180</xdr:rowOff>
    </xdr:from>
    <xdr:ext cx="469900" cy="256540"/>
    <xdr:sp macro="" textlink="">
      <xdr:nvSpPr>
        <xdr:cNvPr id="235" name="【体育館・プール】&#10;一人当たり面積平均値テキスト">
          <a:extLst>
            <a:ext uri="{FF2B5EF4-FFF2-40B4-BE49-F238E27FC236}">
              <a16:creationId xmlns:a16="http://schemas.microsoft.com/office/drawing/2014/main" id="{B4A34A6B-30D1-46A1-88C8-054D3F984FC2}"/>
            </a:ext>
          </a:extLst>
        </xdr:cNvPr>
        <xdr:cNvSpPr txBox="1"/>
      </xdr:nvSpPr>
      <xdr:spPr>
        <a:xfrm>
          <a:off x="10515600" y="106730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9EF92CCD-C990-4329-BA0C-31A26782B732}"/>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24924F66-885C-4C32-9769-FA102EF9C2F4}"/>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77C7EE15-5D3E-470F-9628-CD868A46BADF}"/>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F00B9424-3356-4B95-9E78-783F87A58B16}"/>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234E2F4A-1133-48E6-964D-CD1AA8B7FB66}"/>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A84BD845-87FA-41DB-A54B-75C1F4ACB794}"/>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4C63CC1B-8A66-47E6-A2F7-87FC89055559}"/>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274A3F2C-9EDB-432E-BF89-E98CBD23DE54}"/>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231CC64D-5C4A-4F09-B0C4-2457C4504B5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37DA7C12-B90C-4CB3-8D85-4CB75F606C6E}"/>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46990</xdr:rowOff>
    </xdr:from>
    <xdr:to>
      <xdr:col>55</xdr:col>
      <xdr:colOff>50800</xdr:colOff>
      <xdr:row>62</xdr:row>
      <xdr:rowOff>148590</xdr:rowOff>
    </xdr:to>
    <xdr:sp macro="" textlink="">
      <xdr:nvSpPr>
        <xdr:cNvPr id="246" name="楕円 245">
          <a:extLst>
            <a:ext uri="{FF2B5EF4-FFF2-40B4-BE49-F238E27FC236}">
              <a16:creationId xmlns:a16="http://schemas.microsoft.com/office/drawing/2014/main" id="{07496F0E-5F99-4F20-AFE3-57DD23E44326}"/>
            </a:ext>
          </a:extLst>
        </xdr:cNvPr>
        <xdr:cNvSpPr/>
      </xdr:nvSpPr>
      <xdr:spPr>
        <a:xfrm>
          <a:off x="104267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69850</xdr:rowOff>
    </xdr:from>
    <xdr:ext cx="469900" cy="259080"/>
    <xdr:sp macro="" textlink="">
      <xdr:nvSpPr>
        <xdr:cNvPr id="247" name="【体育館・プール】&#10;一人当たり面積該当値テキスト">
          <a:extLst>
            <a:ext uri="{FF2B5EF4-FFF2-40B4-BE49-F238E27FC236}">
              <a16:creationId xmlns:a16="http://schemas.microsoft.com/office/drawing/2014/main" id="{3FDB0DC0-9334-4F4F-A036-4B32F9A9DDA4}"/>
            </a:ext>
          </a:extLst>
        </xdr:cNvPr>
        <xdr:cNvSpPr txBox="1"/>
      </xdr:nvSpPr>
      <xdr:spPr>
        <a:xfrm>
          <a:off x="10515600" y="1052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53340</xdr:rowOff>
    </xdr:from>
    <xdr:to>
      <xdr:col>50</xdr:col>
      <xdr:colOff>165100</xdr:colOff>
      <xdr:row>62</xdr:row>
      <xdr:rowOff>154940</xdr:rowOff>
    </xdr:to>
    <xdr:sp macro="" textlink="">
      <xdr:nvSpPr>
        <xdr:cNvPr id="248" name="楕円 247">
          <a:extLst>
            <a:ext uri="{FF2B5EF4-FFF2-40B4-BE49-F238E27FC236}">
              <a16:creationId xmlns:a16="http://schemas.microsoft.com/office/drawing/2014/main" id="{A571B8D9-F930-4187-938A-C8A673518B78}"/>
            </a:ext>
          </a:extLst>
        </xdr:cNvPr>
        <xdr:cNvSpPr/>
      </xdr:nvSpPr>
      <xdr:spPr>
        <a:xfrm>
          <a:off x="9588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97790</xdr:rowOff>
    </xdr:from>
    <xdr:to>
      <xdr:col>55</xdr:col>
      <xdr:colOff>0</xdr:colOff>
      <xdr:row>62</xdr:row>
      <xdr:rowOff>104140</xdr:rowOff>
    </xdr:to>
    <xdr:cxnSp macro="">
      <xdr:nvCxnSpPr>
        <xdr:cNvPr id="249" name="直線コネクタ 248">
          <a:extLst>
            <a:ext uri="{FF2B5EF4-FFF2-40B4-BE49-F238E27FC236}">
              <a16:creationId xmlns:a16="http://schemas.microsoft.com/office/drawing/2014/main" id="{1E86A19F-6169-4792-A741-3BA7118D2445}"/>
            </a:ext>
          </a:extLst>
        </xdr:cNvPr>
        <xdr:cNvCxnSpPr/>
      </xdr:nvCxnSpPr>
      <xdr:spPr>
        <a:xfrm flipV="1">
          <a:off x="9639300" y="107276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31750</xdr:rowOff>
    </xdr:from>
    <xdr:to>
      <xdr:col>46</xdr:col>
      <xdr:colOff>38100</xdr:colOff>
      <xdr:row>62</xdr:row>
      <xdr:rowOff>133350</xdr:rowOff>
    </xdr:to>
    <xdr:sp macro="" textlink="">
      <xdr:nvSpPr>
        <xdr:cNvPr id="250" name="楕円 249">
          <a:extLst>
            <a:ext uri="{FF2B5EF4-FFF2-40B4-BE49-F238E27FC236}">
              <a16:creationId xmlns:a16="http://schemas.microsoft.com/office/drawing/2014/main" id="{FF5E69AE-A59B-4F62-A438-2259E6A47201}"/>
            </a:ext>
          </a:extLst>
        </xdr:cNvPr>
        <xdr:cNvSpPr/>
      </xdr:nvSpPr>
      <xdr:spPr>
        <a:xfrm>
          <a:off x="8699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82550</xdr:rowOff>
    </xdr:from>
    <xdr:to>
      <xdr:col>50</xdr:col>
      <xdr:colOff>114300</xdr:colOff>
      <xdr:row>62</xdr:row>
      <xdr:rowOff>104140</xdr:rowOff>
    </xdr:to>
    <xdr:cxnSp macro="">
      <xdr:nvCxnSpPr>
        <xdr:cNvPr id="251" name="直線コネクタ 250">
          <a:extLst>
            <a:ext uri="{FF2B5EF4-FFF2-40B4-BE49-F238E27FC236}">
              <a16:creationId xmlns:a16="http://schemas.microsoft.com/office/drawing/2014/main" id="{7B133CDB-083A-46D8-9B98-08AC0943EDA7}"/>
            </a:ext>
          </a:extLst>
        </xdr:cNvPr>
        <xdr:cNvCxnSpPr/>
      </xdr:nvCxnSpPr>
      <xdr:spPr>
        <a:xfrm>
          <a:off x="8750300" y="107124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34290</xdr:rowOff>
    </xdr:from>
    <xdr:to>
      <xdr:col>41</xdr:col>
      <xdr:colOff>101600</xdr:colOff>
      <xdr:row>62</xdr:row>
      <xdr:rowOff>135890</xdr:rowOff>
    </xdr:to>
    <xdr:sp macro="" textlink="">
      <xdr:nvSpPr>
        <xdr:cNvPr id="252" name="楕円 251">
          <a:extLst>
            <a:ext uri="{FF2B5EF4-FFF2-40B4-BE49-F238E27FC236}">
              <a16:creationId xmlns:a16="http://schemas.microsoft.com/office/drawing/2014/main" id="{36DD2B72-A457-424B-AD48-8B09F126DB36}"/>
            </a:ext>
          </a:extLst>
        </xdr:cNvPr>
        <xdr:cNvSpPr/>
      </xdr:nvSpPr>
      <xdr:spPr>
        <a:xfrm>
          <a:off x="7810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82550</xdr:rowOff>
    </xdr:from>
    <xdr:to>
      <xdr:col>45</xdr:col>
      <xdr:colOff>177800</xdr:colOff>
      <xdr:row>62</xdr:row>
      <xdr:rowOff>85090</xdr:rowOff>
    </xdr:to>
    <xdr:cxnSp macro="">
      <xdr:nvCxnSpPr>
        <xdr:cNvPr id="253" name="直線コネクタ 252">
          <a:extLst>
            <a:ext uri="{FF2B5EF4-FFF2-40B4-BE49-F238E27FC236}">
              <a16:creationId xmlns:a16="http://schemas.microsoft.com/office/drawing/2014/main" id="{2870E5E7-BBED-4D5A-8952-84B2280FA74B}"/>
            </a:ext>
          </a:extLst>
        </xdr:cNvPr>
        <xdr:cNvCxnSpPr/>
      </xdr:nvCxnSpPr>
      <xdr:spPr>
        <a:xfrm flipV="1">
          <a:off x="7861300" y="10712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69850</xdr:rowOff>
    </xdr:from>
    <xdr:to>
      <xdr:col>36</xdr:col>
      <xdr:colOff>165100</xdr:colOff>
      <xdr:row>63</xdr:row>
      <xdr:rowOff>0</xdr:rowOff>
    </xdr:to>
    <xdr:sp macro="" textlink="">
      <xdr:nvSpPr>
        <xdr:cNvPr id="254" name="楕円 253">
          <a:extLst>
            <a:ext uri="{FF2B5EF4-FFF2-40B4-BE49-F238E27FC236}">
              <a16:creationId xmlns:a16="http://schemas.microsoft.com/office/drawing/2014/main" id="{2497BF61-4498-4D6C-90D9-836BD95466D8}"/>
            </a:ext>
          </a:extLst>
        </xdr:cNvPr>
        <xdr:cNvSpPr/>
      </xdr:nvSpPr>
      <xdr:spPr>
        <a:xfrm>
          <a:off x="69215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85090</xdr:rowOff>
    </xdr:from>
    <xdr:to>
      <xdr:col>41</xdr:col>
      <xdr:colOff>50800</xdr:colOff>
      <xdr:row>62</xdr:row>
      <xdr:rowOff>120650</xdr:rowOff>
    </xdr:to>
    <xdr:cxnSp macro="">
      <xdr:nvCxnSpPr>
        <xdr:cNvPr id="255" name="直線コネクタ 254">
          <a:extLst>
            <a:ext uri="{FF2B5EF4-FFF2-40B4-BE49-F238E27FC236}">
              <a16:creationId xmlns:a16="http://schemas.microsoft.com/office/drawing/2014/main" id="{418A5A6D-EE4B-4074-8154-96B4E3677158}"/>
            </a:ext>
          </a:extLst>
        </xdr:cNvPr>
        <xdr:cNvCxnSpPr/>
      </xdr:nvCxnSpPr>
      <xdr:spPr>
        <a:xfrm flipV="1">
          <a:off x="6972300" y="107149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147320</xdr:rowOff>
    </xdr:from>
    <xdr:ext cx="469900" cy="259080"/>
    <xdr:sp macro="" textlink="">
      <xdr:nvSpPr>
        <xdr:cNvPr id="256" name="n_1aveValue【体育館・プール】&#10;一人当たり面積">
          <a:extLst>
            <a:ext uri="{FF2B5EF4-FFF2-40B4-BE49-F238E27FC236}">
              <a16:creationId xmlns:a16="http://schemas.microsoft.com/office/drawing/2014/main" id="{F529B2A9-8834-4998-A76F-CA25E9987F65}"/>
            </a:ext>
          </a:extLst>
        </xdr:cNvPr>
        <xdr:cNvSpPr txBox="1"/>
      </xdr:nvSpPr>
      <xdr:spPr>
        <a:xfrm>
          <a:off x="9391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128270</xdr:rowOff>
    </xdr:from>
    <xdr:ext cx="467360" cy="259080"/>
    <xdr:sp macro="" textlink="">
      <xdr:nvSpPr>
        <xdr:cNvPr id="257" name="n_2aveValue【体育館・プール】&#10;一人当たり面積">
          <a:extLst>
            <a:ext uri="{FF2B5EF4-FFF2-40B4-BE49-F238E27FC236}">
              <a16:creationId xmlns:a16="http://schemas.microsoft.com/office/drawing/2014/main" id="{3469A4BD-E15E-43E6-8EDA-C1EF6F439000}"/>
            </a:ext>
          </a:extLst>
        </xdr:cNvPr>
        <xdr:cNvSpPr txBox="1"/>
      </xdr:nvSpPr>
      <xdr:spPr>
        <a:xfrm>
          <a:off x="8515350" y="10758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144780</xdr:rowOff>
    </xdr:from>
    <xdr:ext cx="467360" cy="256540"/>
    <xdr:sp macro="" textlink="">
      <xdr:nvSpPr>
        <xdr:cNvPr id="258" name="n_3aveValue【体育館・プール】&#10;一人当たり面積">
          <a:extLst>
            <a:ext uri="{FF2B5EF4-FFF2-40B4-BE49-F238E27FC236}">
              <a16:creationId xmlns:a16="http://schemas.microsoft.com/office/drawing/2014/main" id="{F6A2EF71-290D-4490-A8DC-2D4FC7F62060}"/>
            </a:ext>
          </a:extLst>
        </xdr:cNvPr>
        <xdr:cNvSpPr txBox="1"/>
      </xdr:nvSpPr>
      <xdr:spPr>
        <a:xfrm>
          <a:off x="7626350" y="10431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1270</xdr:rowOff>
    </xdr:from>
    <xdr:ext cx="467360" cy="259080"/>
    <xdr:sp macro="" textlink="">
      <xdr:nvSpPr>
        <xdr:cNvPr id="259" name="n_4aveValue【体育館・プール】&#10;一人当たり面積">
          <a:extLst>
            <a:ext uri="{FF2B5EF4-FFF2-40B4-BE49-F238E27FC236}">
              <a16:creationId xmlns:a16="http://schemas.microsoft.com/office/drawing/2014/main" id="{03599528-486A-4616-91CF-1277F7E2A3FC}"/>
            </a:ext>
          </a:extLst>
        </xdr:cNvPr>
        <xdr:cNvSpPr txBox="1"/>
      </xdr:nvSpPr>
      <xdr:spPr>
        <a:xfrm>
          <a:off x="6737350" y="10802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0</xdr:rowOff>
    </xdr:from>
    <xdr:ext cx="469900" cy="259080"/>
    <xdr:sp macro="" textlink="">
      <xdr:nvSpPr>
        <xdr:cNvPr id="260" name="n_1mainValue【体育館・プール】&#10;一人当たり面積">
          <a:extLst>
            <a:ext uri="{FF2B5EF4-FFF2-40B4-BE49-F238E27FC236}">
              <a16:creationId xmlns:a16="http://schemas.microsoft.com/office/drawing/2014/main" id="{4A81C2D3-5168-4233-9947-6C63F03D0EAE}"/>
            </a:ext>
          </a:extLst>
        </xdr:cNvPr>
        <xdr:cNvSpPr txBox="1"/>
      </xdr:nvSpPr>
      <xdr:spPr>
        <a:xfrm>
          <a:off x="9391650" y="1045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149860</xdr:rowOff>
    </xdr:from>
    <xdr:ext cx="467360" cy="259080"/>
    <xdr:sp macro="" textlink="">
      <xdr:nvSpPr>
        <xdr:cNvPr id="261" name="n_2mainValue【体育館・プール】&#10;一人当たり面積">
          <a:extLst>
            <a:ext uri="{FF2B5EF4-FFF2-40B4-BE49-F238E27FC236}">
              <a16:creationId xmlns:a16="http://schemas.microsoft.com/office/drawing/2014/main" id="{BF674B1F-8B9E-4E00-8C76-929EC52415D3}"/>
            </a:ext>
          </a:extLst>
        </xdr:cNvPr>
        <xdr:cNvSpPr txBox="1"/>
      </xdr:nvSpPr>
      <xdr:spPr>
        <a:xfrm>
          <a:off x="8515350" y="10436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127000</xdr:rowOff>
    </xdr:from>
    <xdr:ext cx="467360" cy="259080"/>
    <xdr:sp macro="" textlink="">
      <xdr:nvSpPr>
        <xdr:cNvPr id="262" name="n_3mainValue【体育館・プール】&#10;一人当たり面積">
          <a:extLst>
            <a:ext uri="{FF2B5EF4-FFF2-40B4-BE49-F238E27FC236}">
              <a16:creationId xmlns:a16="http://schemas.microsoft.com/office/drawing/2014/main" id="{2E7E09B3-BA1F-47FF-A9CA-6D0F497ED7C9}"/>
            </a:ext>
          </a:extLst>
        </xdr:cNvPr>
        <xdr:cNvSpPr txBox="1"/>
      </xdr:nvSpPr>
      <xdr:spPr>
        <a:xfrm>
          <a:off x="7626350" y="10756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16510</xdr:rowOff>
    </xdr:from>
    <xdr:ext cx="467360" cy="259080"/>
    <xdr:sp macro="" textlink="">
      <xdr:nvSpPr>
        <xdr:cNvPr id="263" name="n_4mainValue【体育館・プール】&#10;一人当たり面積">
          <a:extLst>
            <a:ext uri="{FF2B5EF4-FFF2-40B4-BE49-F238E27FC236}">
              <a16:creationId xmlns:a16="http://schemas.microsoft.com/office/drawing/2014/main" id="{D58F5427-B57A-42B5-8118-19D243C6F57A}"/>
            </a:ext>
          </a:extLst>
        </xdr:cNvPr>
        <xdr:cNvSpPr txBox="1"/>
      </xdr:nvSpPr>
      <xdr:spPr>
        <a:xfrm>
          <a:off x="6737350" y="10474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95F9FD5-D3C0-4DB9-8550-4B3FD33C8B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BE97947-3BAF-4DE9-A6AF-1B575CB3B491}"/>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23F7D51-F311-4B41-B1D5-962452831B34}"/>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8F4C750-A06D-45AF-8045-7A5B8B7B293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7D3262F-D97E-4E8B-9178-31041E9FC7B8}"/>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B560636-223D-4C4D-BB1A-FD2A2A818534}"/>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CC3FD7B-284B-4DE4-A262-4A67F29A673A}"/>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C3CA6D5-3FE1-46DE-9B48-A7900546BE3F}"/>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2" name="テキスト ボックス 271">
          <a:extLst>
            <a:ext uri="{FF2B5EF4-FFF2-40B4-BE49-F238E27FC236}">
              <a16:creationId xmlns:a16="http://schemas.microsoft.com/office/drawing/2014/main" id="{34AE41D7-E6CD-4ACA-8294-AA4AC6683E46}"/>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40C8CB5-B7C6-4F72-B463-78D1B60B122C}"/>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4" name="テキスト ボックス 273">
          <a:extLst>
            <a:ext uri="{FF2B5EF4-FFF2-40B4-BE49-F238E27FC236}">
              <a16:creationId xmlns:a16="http://schemas.microsoft.com/office/drawing/2014/main" id="{4667E70A-FB3D-440D-81B6-A31C35FF67A2}"/>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1EB453C-97FF-4364-A697-D7C420D660AD}"/>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6" name="テキスト ボックス 275">
          <a:extLst>
            <a:ext uri="{FF2B5EF4-FFF2-40B4-BE49-F238E27FC236}">
              <a16:creationId xmlns:a16="http://schemas.microsoft.com/office/drawing/2014/main" id="{08A16720-3BBE-487B-A69D-4DC2A784EC8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90C8503D-1F0E-4D46-A890-1FA3DAC1B8BD}"/>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a:extLst>
            <a:ext uri="{FF2B5EF4-FFF2-40B4-BE49-F238E27FC236}">
              <a16:creationId xmlns:a16="http://schemas.microsoft.com/office/drawing/2014/main" id="{ABE3C233-67D3-4213-B0B6-9E583680E61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990FA88-815E-4FDA-BF87-D4FCDF4213EE}"/>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a:extLst>
            <a:ext uri="{FF2B5EF4-FFF2-40B4-BE49-F238E27FC236}">
              <a16:creationId xmlns:a16="http://schemas.microsoft.com/office/drawing/2014/main" id="{2474A310-421B-4673-A926-6DC6B665378A}"/>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FA9FE5E-296C-4114-918D-56F4B4093C1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2" name="テキスト ボックス 281">
          <a:extLst>
            <a:ext uri="{FF2B5EF4-FFF2-40B4-BE49-F238E27FC236}">
              <a16:creationId xmlns:a16="http://schemas.microsoft.com/office/drawing/2014/main" id="{E74CE632-4EC5-4ECB-B6E0-54ABB775EC48}"/>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3F1677F-A387-47BE-8470-B0CFAAF13B95}"/>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a:extLst>
            <a:ext uri="{FF2B5EF4-FFF2-40B4-BE49-F238E27FC236}">
              <a16:creationId xmlns:a16="http://schemas.microsoft.com/office/drawing/2014/main" id="{D4B94204-9504-4450-9746-7D5D98219977}"/>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ECFF29B-88ED-49F7-8E9E-35B3D2504E94}"/>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6" name="テキスト ボックス 285">
          <a:extLst>
            <a:ext uri="{FF2B5EF4-FFF2-40B4-BE49-F238E27FC236}">
              <a16:creationId xmlns:a16="http://schemas.microsoft.com/office/drawing/2014/main" id="{2B59D33C-3660-4595-ADAB-D2C39E75CCAB}"/>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A1C3D1BC-DE5B-4622-BECA-4AB0450CF923}"/>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13335</xdr:rowOff>
    </xdr:to>
    <xdr:cxnSp macro="">
      <xdr:nvCxnSpPr>
        <xdr:cNvPr id="288" name="直線コネクタ 287">
          <a:extLst>
            <a:ext uri="{FF2B5EF4-FFF2-40B4-BE49-F238E27FC236}">
              <a16:creationId xmlns:a16="http://schemas.microsoft.com/office/drawing/2014/main" id="{04743E22-04B5-4518-88A5-E042962A42BA}"/>
            </a:ext>
          </a:extLst>
        </xdr:cNvPr>
        <xdr:cNvCxnSpPr/>
      </xdr:nvCxnSpPr>
      <xdr:spPr>
        <a:xfrm flipV="1">
          <a:off x="4634865" y="1358074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17780</xdr:rowOff>
    </xdr:from>
    <xdr:ext cx="405130" cy="256540"/>
    <xdr:sp macro="" textlink="">
      <xdr:nvSpPr>
        <xdr:cNvPr id="289" name="【福祉施設】&#10;有形固定資産減価償却率最小値テキスト">
          <a:extLst>
            <a:ext uri="{FF2B5EF4-FFF2-40B4-BE49-F238E27FC236}">
              <a16:creationId xmlns:a16="http://schemas.microsoft.com/office/drawing/2014/main" id="{35FB82D0-5CE1-495F-99D0-D6C558E1C610}"/>
            </a:ext>
          </a:extLst>
        </xdr:cNvPr>
        <xdr:cNvSpPr txBox="1"/>
      </xdr:nvSpPr>
      <xdr:spPr>
        <a:xfrm>
          <a:off x="4673600" y="14762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13335</xdr:rowOff>
    </xdr:from>
    <xdr:to>
      <xdr:col>24</xdr:col>
      <xdr:colOff>152400</xdr:colOff>
      <xdr:row>86</xdr:row>
      <xdr:rowOff>13335</xdr:rowOff>
    </xdr:to>
    <xdr:cxnSp macro="">
      <xdr:nvCxnSpPr>
        <xdr:cNvPr id="290" name="直線コネクタ 289">
          <a:extLst>
            <a:ext uri="{FF2B5EF4-FFF2-40B4-BE49-F238E27FC236}">
              <a16:creationId xmlns:a16="http://schemas.microsoft.com/office/drawing/2014/main" id="{56911D58-CF77-4ED7-A1A6-9B24CC6A0778}"/>
            </a:ext>
          </a:extLst>
        </xdr:cNvPr>
        <xdr:cNvCxnSpPr/>
      </xdr:nvCxnSpPr>
      <xdr:spPr>
        <a:xfrm>
          <a:off x="4546600" y="1475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154940</xdr:rowOff>
    </xdr:from>
    <xdr:ext cx="405130" cy="256540"/>
    <xdr:sp macro="" textlink="">
      <xdr:nvSpPr>
        <xdr:cNvPr id="291" name="【福祉施設】&#10;有形固定資産減価償却率最大値テキスト">
          <a:extLst>
            <a:ext uri="{FF2B5EF4-FFF2-40B4-BE49-F238E27FC236}">
              <a16:creationId xmlns:a16="http://schemas.microsoft.com/office/drawing/2014/main" id="{2A25A365-0BA5-44EC-B60B-4A8A2B2BF1BF}"/>
            </a:ext>
          </a:extLst>
        </xdr:cNvPr>
        <xdr:cNvSpPr txBox="1"/>
      </xdr:nvSpPr>
      <xdr:spPr>
        <a:xfrm>
          <a:off x="4673600" y="133565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BA350890-5BBF-4DC8-BDCE-BF5E80F9C2EA}"/>
            </a:ext>
          </a:extLst>
        </xdr:cNvPr>
        <xdr:cNvCxnSpPr/>
      </xdr:nvCxnSpPr>
      <xdr:spPr>
        <a:xfrm>
          <a:off x="4546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122555</xdr:rowOff>
    </xdr:from>
    <xdr:ext cx="405130" cy="256540"/>
    <xdr:sp macro="" textlink="">
      <xdr:nvSpPr>
        <xdr:cNvPr id="293" name="【福祉施設】&#10;有形固定資産減価償却率平均値テキスト">
          <a:extLst>
            <a:ext uri="{FF2B5EF4-FFF2-40B4-BE49-F238E27FC236}">
              <a16:creationId xmlns:a16="http://schemas.microsoft.com/office/drawing/2014/main" id="{E7CB787B-B3D0-4929-AB6F-553A02738A11}"/>
            </a:ext>
          </a:extLst>
        </xdr:cNvPr>
        <xdr:cNvSpPr txBox="1"/>
      </xdr:nvSpPr>
      <xdr:spPr>
        <a:xfrm>
          <a:off x="4673600" y="138385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38F3DEB5-0F3A-44BF-8A5F-F2EB2D93E479}"/>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5EA4A3D1-1254-4AA5-A180-F6DC568D6B8D}"/>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31115</xdr:rowOff>
    </xdr:from>
    <xdr:to>
      <xdr:col>15</xdr:col>
      <xdr:colOff>101600</xdr:colOff>
      <xdr:row>81</xdr:row>
      <xdr:rowOff>132715</xdr:rowOff>
    </xdr:to>
    <xdr:sp macro="" textlink="">
      <xdr:nvSpPr>
        <xdr:cNvPr id="296" name="フローチャート: 判断 295">
          <a:extLst>
            <a:ext uri="{FF2B5EF4-FFF2-40B4-BE49-F238E27FC236}">
              <a16:creationId xmlns:a16="http://schemas.microsoft.com/office/drawing/2014/main" id="{3ED8836F-6DFF-4338-B86F-C727312C6FEA}"/>
            </a:ext>
          </a:extLst>
        </xdr:cNvPr>
        <xdr:cNvSpPr/>
      </xdr:nvSpPr>
      <xdr:spPr>
        <a:xfrm>
          <a:off x="2857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xdr:rowOff>
    </xdr:from>
    <xdr:to>
      <xdr:col>10</xdr:col>
      <xdr:colOff>165100</xdr:colOff>
      <xdr:row>81</xdr:row>
      <xdr:rowOff>111760</xdr:rowOff>
    </xdr:to>
    <xdr:sp macro="" textlink="">
      <xdr:nvSpPr>
        <xdr:cNvPr id="297" name="フローチャート: 判断 296">
          <a:extLst>
            <a:ext uri="{FF2B5EF4-FFF2-40B4-BE49-F238E27FC236}">
              <a16:creationId xmlns:a16="http://schemas.microsoft.com/office/drawing/2014/main" id="{1C088A75-6BB1-4896-945A-5D981C867F77}"/>
            </a:ext>
          </a:extLst>
        </xdr:cNvPr>
        <xdr:cNvSpPr/>
      </xdr:nvSpPr>
      <xdr:spPr>
        <a:xfrm>
          <a:off x="1968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CD3C7728-E6A9-43B0-8A4D-7B29318DB153}"/>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2F509655-9D84-4A39-8922-84E808B0035F}"/>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8FF21B09-D836-43A0-AEB8-280BFA37D2C2}"/>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F98D4337-9C67-479F-8326-EB0ECA289A79}"/>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5BEAE7A-AC79-4C74-A025-1A2E95AE7B07}"/>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933FF0E7-0D51-4395-839C-EB741B66DEF4}"/>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67310</xdr:rowOff>
    </xdr:from>
    <xdr:to>
      <xdr:col>24</xdr:col>
      <xdr:colOff>114300</xdr:colOff>
      <xdr:row>83</xdr:row>
      <xdr:rowOff>168910</xdr:rowOff>
    </xdr:to>
    <xdr:sp macro="" textlink="">
      <xdr:nvSpPr>
        <xdr:cNvPr id="304" name="楕円 303">
          <a:extLst>
            <a:ext uri="{FF2B5EF4-FFF2-40B4-BE49-F238E27FC236}">
              <a16:creationId xmlns:a16="http://schemas.microsoft.com/office/drawing/2014/main" id="{AF8FA2A0-0201-473E-92BA-98F721A05669}"/>
            </a:ext>
          </a:extLst>
        </xdr:cNvPr>
        <xdr:cNvSpPr/>
      </xdr:nvSpPr>
      <xdr:spPr>
        <a:xfrm>
          <a:off x="45847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45720</xdr:rowOff>
    </xdr:from>
    <xdr:ext cx="405130" cy="259080"/>
    <xdr:sp macro="" textlink="">
      <xdr:nvSpPr>
        <xdr:cNvPr id="305" name="【福祉施設】&#10;有形固定資産減価償却率該当値テキスト">
          <a:extLst>
            <a:ext uri="{FF2B5EF4-FFF2-40B4-BE49-F238E27FC236}">
              <a16:creationId xmlns:a16="http://schemas.microsoft.com/office/drawing/2014/main" id="{5455233D-E78C-4295-A19C-DC89749E6E7A}"/>
            </a:ext>
          </a:extLst>
        </xdr:cNvPr>
        <xdr:cNvSpPr txBox="1"/>
      </xdr:nvSpPr>
      <xdr:spPr>
        <a:xfrm>
          <a:off x="4673600" y="1427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153035</xdr:rowOff>
    </xdr:from>
    <xdr:to>
      <xdr:col>20</xdr:col>
      <xdr:colOff>38100</xdr:colOff>
      <xdr:row>83</xdr:row>
      <xdr:rowOff>83185</xdr:rowOff>
    </xdr:to>
    <xdr:sp macro="" textlink="">
      <xdr:nvSpPr>
        <xdr:cNvPr id="306" name="楕円 305">
          <a:extLst>
            <a:ext uri="{FF2B5EF4-FFF2-40B4-BE49-F238E27FC236}">
              <a16:creationId xmlns:a16="http://schemas.microsoft.com/office/drawing/2014/main" id="{84AB4572-4454-4F6E-B432-DB64A6C30273}"/>
            </a:ext>
          </a:extLst>
        </xdr:cNvPr>
        <xdr:cNvSpPr/>
      </xdr:nvSpPr>
      <xdr:spPr>
        <a:xfrm>
          <a:off x="3746500" y="142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32385</xdr:rowOff>
    </xdr:from>
    <xdr:to>
      <xdr:col>24</xdr:col>
      <xdr:colOff>63500</xdr:colOff>
      <xdr:row>83</xdr:row>
      <xdr:rowOff>118110</xdr:rowOff>
    </xdr:to>
    <xdr:cxnSp macro="">
      <xdr:nvCxnSpPr>
        <xdr:cNvPr id="307" name="直線コネクタ 306">
          <a:extLst>
            <a:ext uri="{FF2B5EF4-FFF2-40B4-BE49-F238E27FC236}">
              <a16:creationId xmlns:a16="http://schemas.microsoft.com/office/drawing/2014/main" id="{18B3FDEC-86F0-4608-966D-EAC46DBCE076}"/>
            </a:ext>
          </a:extLst>
        </xdr:cNvPr>
        <xdr:cNvCxnSpPr/>
      </xdr:nvCxnSpPr>
      <xdr:spPr>
        <a:xfrm>
          <a:off x="3797300" y="1426273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21590</xdr:rowOff>
    </xdr:from>
    <xdr:to>
      <xdr:col>15</xdr:col>
      <xdr:colOff>101600</xdr:colOff>
      <xdr:row>83</xdr:row>
      <xdr:rowOff>123190</xdr:rowOff>
    </xdr:to>
    <xdr:sp macro="" textlink="">
      <xdr:nvSpPr>
        <xdr:cNvPr id="308" name="楕円 307">
          <a:extLst>
            <a:ext uri="{FF2B5EF4-FFF2-40B4-BE49-F238E27FC236}">
              <a16:creationId xmlns:a16="http://schemas.microsoft.com/office/drawing/2014/main" id="{67FE97BF-0934-4F97-A718-28C2CE4DB9A0}"/>
            </a:ext>
          </a:extLst>
        </xdr:cNvPr>
        <xdr:cNvSpPr/>
      </xdr:nvSpPr>
      <xdr:spPr>
        <a:xfrm>
          <a:off x="2857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32385</xdr:rowOff>
    </xdr:from>
    <xdr:to>
      <xdr:col>19</xdr:col>
      <xdr:colOff>177800</xdr:colOff>
      <xdr:row>83</xdr:row>
      <xdr:rowOff>72390</xdr:rowOff>
    </xdr:to>
    <xdr:cxnSp macro="">
      <xdr:nvCxnSpPr>
        <xdr:cNvPr id="309" name="直線コネクタ 308">
          <a:extLst>
            <a:ext uri="{FF2B5EF4-FFF2-40B4-BE49-F238E27FC236}">
              <a16:creationId xmlns:a16="http://schemas.microsoft.com/office/drawing/2014/main" id="{9E2C7B23-6E17-4C1A-958B-36673F5FEFF4}"/>
            </a:ext>
          </a:extLst>
        </xdr:cNvPr>
        <xdr:cNvCxnSpPr/>
      </xdr:nvCxnSpPr>
      <xdr:spPr>
        <a:xfrm flipV="1">
          <a:off x="2908300" y="142627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310" name="楕円 309">
          <a:extLst>
            <a:ext uri="{FF2B5EF4-FFF2-40B4-BE49-F238E27FC236}">
              <a16:creationId xmlns:a16="http://schemas.microsoft.com/office/drawing/2014/main" id="{C69E63F7-F96C-4314-B073-C31314A8893E}"/>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29210</xdr:rowOff>
    </xdr:from>
    <xdr:to>
      <xdr:col>15</xdr:col>
      <xdr:colOff>50800</xdr:colOff>
      <xdr:row>83</xdr:row>
      <xdr:rowOff>72390</xdr:rowOff>
    </xdr:to>
    <xdr:cxnSp macro="">
      <xdr:nvCxnSpPr>
        <xdr:cNvPr id="311" name="直線コネクタ 310">
          <a:extLst>
            <a:ext uri="{FF2B5EF4-FFF2-40B4-BE49-F238E27FC236}">
              <a16:creationId xmlns:a16="http://schemas.microsoft.com/office/drawing/2014/main" id="{F6BB4D92-DF3B-4E5D-83B2-9D01BCBE1D1D}"/>
            </a:ext>
          </a:extLst>
        </xdr:cNvPr>
        <xdr:cNvCxnSpPr/>
      </xdr:nvCxnSpPr>
      <xdr:spPr>
        <a:xfrm>
          <a:off x="2019300" y="142595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2" name="楕円 311">
          <a:extLst>
            <a:ext uri="{FF2B5EF4-FFF2-40B4-BE49-F238E27FC236}">
              <a16:creationId xmlns:a16="http://schemas.microsoft.com/office/drawing/2014/main" id="{8512B604-95DC-4549-B3F0-2040B13B586D}"/>
            </a:ext>
          </a:extLst>
        </xdr:cNvPr>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83</xdr:row>
      <xdr:rowOff>29210</xdr:rowOff>
    </xdr:to>
    <xdr:cxnSp macro="">
      <xdr:nvCxnSpPr>
        <xdr:cNvPr id="313" name="直線コネクタ 312">
          <a:extLst>
            <a:ext uri="{FF2B5EF4-FFF2-40B4-BE49-F238E27FC236}">
              <a16:creationId xmlns:a16="http://schemas.microsoft.com/office/drawing/2014/main" id="{9496B720-380A-459E-8DF3-FF7E5692822E}"/>
            </a:ext>
          </a:extLst>
        </xdr:cNvPr>
        <xdr:cNvCxnSpPr/>
      </xdr:nvCxnSpPr>
      <xdr:spPr>
        <a:xfrm>
          <a:off x="1130300" y="141617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21590</xdr:rowOff>
    </xdr:from>
    <xdr:ext cx="405130" cy="259080"/>
    <xdr:sp macro="" textlink="">
      <xdr:nvSpPr>
        <xdr:cNvPr id="314" name="n_1aveValue【福祉施設】&#10;有形固定資産減価償却率">
          <a:extLst>
            <a:ext uri="{FF2B5EF4-FFF2-40B4-BE49-F238E27FC236}">
              <a16:creationId xmlns:a16="http://schemas.microsoft.com/office/drawing/2014/main" id="{44D539F0-AE9A-4F1F-959C-63921F8C5BA8}"/>
            </a:ext>
          </a:extLst>
        </xdr:cNvPr>
        <xdr:cNvSpPr txBox="1"/>
      </xdr:nvSpPr>
      <xdr:spPr>
        <a:xfrm>
          <a:off x="3582035"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149225</xdr:rowOff>
    </xdr:from>
    <xdr:ext cx="402590" cy="259080"/>
    <xdr:sp macro="" textlink="">
      <xdr:nvSpPr>
        <xdr:cNvPr id="315" name="n_2aveValue【福祉施設】&#10;有形固定資産減価償却率">
          <a:extLst>
            <a:ext uri="{FF2B5EF4-FFF2-40B4-BE49-F238E27FC236}">
              <a16:creationId xmlns:a16="http://schemas.microsoft.com/office/drawing/2014/main" id="{A36F3783-6AA3-4850-A848-FD39B969A8D0}"/>
            </a:ext>
          </a:extLst>
        </xdr:cNvPr>
        <xdr:cNvSpPr txBox="1"/>
      </xdr:nvSpPr>
      <xdr:spPr>
        <a:xfrm>
          <a:off x="2705735" y="13693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128270</xdr:rowOff>
    </xdr:from>
    <xdr:ext cx="402590" cy="259080"/>
    <xdr:sp macro="" textlink="">
      <xdr:nvSpPr>
        <xdr:cNvPr id="316" name="n_3aveValue【福祉施設】&#10;有形固定資産減価償却率">
          <a:extLst>
            <a:ext uri="{FF2B5EF4-FFF2-40B4-BE49-F238E27FC236}">
              <a16:creationId xmlns:a16="http://schemas.microsoft.com/office/drawing/2014/main" id="{DC7E3405-5AE6-4E0B-BF97-DD14C28C8005}"/>
            </a:ext>
          </a:extLst>
        </xdr:cNvPr>
        <xdr:cNvSpPr txBox="1"/>
      </xdr:nvSpPr>
      <xdr:spPr>
        <a:xfrm>
          <a:off x="1816735" y="13672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122555</xdr:rowOff>
    </xdr:from>
    <xdr:ext cx="402590" cy="256540"/>
    <xdr:sp macro="" textlink="">
      <xdr:nvSpPr>
        <xdr:cNvPr id="317" name="n_4aveValue【福祉施設】&#10;有形固定資産減価償却率">
          <a:extLst>
            <a:ext uri="{FF2B5EF4-FFF2-40B4-BE49-F238E27FC236}">
              <a16:creationId xmlns:a16="http://schemas.microsoft.com/office/drawing/2014/main" id="{E76528E5-94ED-4702-9A77-DB2C67B5069B}"/>
            </a:ext>
          </a:extLst>
        </xdr:cNvPr>
        <xdr:cNvSpPr txBox="1"/>
      </xdr:nvSpPr>
      <xdr:spPr>
        <a:xfrm>
          <a:off x="927735" y="13667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74930</xdr:rowOff>
    </xdr:from>
    <xdr:ext cx="405130" cy="256540"/>
    <xdr:sp macro="" textlink="">
      <xdr:nvSpPr>
        <xdr:cNvPr id="318" name="n_1mainValue【福祉施設】&#10;有形固定資産減価償却率">
          <a:extLst>
            <a:ext uri="{FF2B5EF4-FFF2-40B4-BE49-F238E27FC236}">
              <a16:creationId xmlns:a16="http://schemas.microsoft.com/office/drawing/2014/main" id="{5FC199D0-E34E-47F5-8F2C-8A826D599EAB}"/>
            </a:ext>
          </a:extLst>
        </xdr:cNvPr>
        <xdr:cNvSpPr txBox="1"/>
      </xdr:nvSpPr>
      <xdr:spPr>
        <a:xfrm>
          <a:off x="3582035" y="143052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114300</xdr:rowOff>
    </xdr:from>
    <xdr:ext cx="402590" cy="259080"/>
    <xdr:sp macro="" textlink="">
      <xdr:nvSpPr>
        <xdr:cNvPr id="319" name="n_2mainValue【福祉施設】&#10;有形固定資産減価償却率">
          <a:extLst>
            <a:ext uri="{FF2B5EF4-FFF2-40B4-BE49-F238E27FC236}">
              <a16:creationId xmlns:a16="http://schemas.microsoft.com/office/drawing/2014/main" id="{662148EE-06B2-4038-A521-17BC56D74E4C}"/>
            </a:ext>
          </a:extLst>
        </xdr:cNvPr>
        <xdr:cNvSpPr txBox="1"/>
      </xdr:nvSpPr>
      <xdr:spPr>
        <a:xfrm>
          <a:off x="2705735" y="14344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70485</xdr:rowOff>
    </xdr:from>
    <xdr:ext cx="402590" cy="259080"/>
    <xdr:sp macro="" textlink="">
      <xdr:nvSpPr>
        <xdr:cNvPr id="320" name="n_3mainValue【福祉施設】&#10;有形固定資産減価償却率">
          <a:extLst>
            <a:ext uri="{FF2B5EF4-FFF2-40B4-BE49-F238E27FC236}">
              <a16:creationId xmlns:a16="http://schemas.microsoft.com/office/drawing/2014/main" id="{5E99D931-94A7-4147-8831-EC9BEF117553}"/>
            </a:ext>
          </a:extLst>
        </xdr:cNvPr>
        <xdr:cNvSpPr txBox="1"/>
      </xdr:nvSpPr>
      <xdr:spPr>
        <a:xfrm>
          <a:off x="1816735" y="14300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144780</xdr:rowOff>
    </xdr:from>
    <xdr:ext cx="402590" cy="256540"/>
    <xdr:sp macro="" textlink="">
      <xdr:nvSpPr>
        <xdr:cNvPr id="321" name="n_4mainValue【福祉施設】&#10;有形固定資産減価償却率">
          <a:extLst>
            <a:ext uri="{FF2B5EF4-FFF2-40B4-BE49-F238E27FC236}">
              <a16:creationId xmlns:a16="http://schemas.microsoft.com/office/drawing/2014/main" id="{242748D1-EE4A-4818-9D1B-AD84500C73C2}"/>
            </a:ext>
          </a:extLst>
        </xdr:cNvPr>
        <xdr:cNvSpPr txBox="1"/>
      </xdr:nvSpPr>
      <xdr:spPr>
        <a:xfrm>
          <a:off x="927735" y="14203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9B8A2DF-EC9B-4AE6-9DA6-7568D60435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833098E-8D73-4900-ACA1-A0A568FBC204}"/>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F0D5BD4-94C9-4205-BD26-C5FCF8E3C584}"/>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E83F8C3-6B32-499B-878D-56CBB01A2CCE}"/>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2E10682-EFD0-4C96-9293-F25E551D0B77}"/>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FF1990C-014A-4FD6-90EC-5F6AEB8DEC56}"/>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797E80C-470B-48B7-A0B9-C6F0C18F2694}"/>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3F21F18-EF37-414A-8332-F1406BA432B2}"/>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0" name="テキスト ボックス 329">
          <a:extLst>
            <a:ext uri="{FF2B5EF4-FFF2-40B4-BE49-F238E27FC236}">
              <a16:creationId xmlns:a16="http://schemas.microsoft.com/office/drawing/2014/main" id="{A300FA2B-3958-455C-A69A-554D78BE64C7}"/>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E3D90EB-6118-4448-8048-FA5D65797774}"/>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5A9D919A-F0AC-4944-B4A3-8EEAE28241ED}"/>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3" name="テキスト ボックス 332">
          <a:extLst>
            <a:ext uri="{FF2B5EF4-FFF2-40B4-BE49-F238E27FC236}">
              <a16:creationId xmlns:a16="http://schemas.microsoft.com/office/drawing/2014/main" id="{2B1F3142-FF58-480D-B146-4CCCA920CE98}"/>
            </a:ext>
          </a:extLst>
        </xdr:cNvPr>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E99B4C56-EB18-4F3F-959D-897CAC442B8C}"/>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5" name="テキスト ボックス 334">
          <a:extLst>
            <a:ext uri="{FF2B5EF4-FFF2-40B4-BE49-F238E27FC236}">
              <a16:creationId xmlns:a16="http://schemas.microsoft.com/office/drawing/2014/main" id="{1B218DC6-3CCB-4EDA-927F-623A9F657967}"/>
            </a:ext>
          </a:extLst>
        </xdr:cNvPr>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CBB6678-1EE9-4350-82D2-31FFDC9E804B}"/>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7" name="テキスト ボックス 336">
          <a:extLst>
            <a:ext uri="{FF2B5EF4-FFF2-40B4-BE49-F238E27FC236}">
              <a16:creationId xmlns:a16="http://schemas.microsoft.com/office/drawing/2014/main" id="{9AB514A8-79D5-41FF-804D-6B233A38225C}"/>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09ABF86-C08A-4D31-94B0-16EF88D7C5F6}"/>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9" name="テキスト ボックス 338">
          <a:extLst>
            <a:ext uri="{FF2B5EF4-FFF2-40B4-BE49-F238E27FC236}">
              <a16:creationId xmlns:a16="http://schemas.microsoft.com/office/drawing/2014/main" id="{17B92CDD-D243-47B9-AE10-949936764727}"/>
            </a:ext>
          </a:extLst>
        </xdr:cNvPr>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3D7E2DE-19EF-416B-91F1-7614A26877CC}"/>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41" name="テキスト ボックス 340">
          <a:extLst>
            <a:ext uri="{FF2B5EF4-FFF2-40B4-BE49-F238E27FC236}">
              <a16:creationId xmlns:a16="http://schemas.microsoft.com/office/drawing/2014/main" id="{3415548E-6002-4073-A520-F56C1B1DC1E5}"/>
            </a:ext>
          </a:extLst>
        </xdr:cNvPr>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8E4F3D8-A9EC-4C05-941F-095B610315C4}"/>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3" name="テキスト ボックス 342">
          <a:extLst>
            <a:ext uri="{FF2B5EF4-FFF2-40B4-BE49-F238E27FC236}">
              <a16:creationId xmlns:a16="http://schemas.microsoft.com/office/drawing/2014/main" id="{34B63D0C-DFDE-454A-83D1-74DEC97748BA}"/>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002C20E-BA81-4D62-BDF6-82A36AE5C784}"/>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137160</xdr:rowOff>
    </xdr:from>
    <xdr:to>
      <xdr:col>54</xdr:col>
      <xdr:colOff>189865</xdr:colOff>
      <xdr:row>86</xdr:row>
      <xdr:rowOff>99060</xdr:rowOff>
    </xdr:to>
    <xdr:cxnSp macro="">
      <xdr:nvCxnSpPr>
        <xdr:cNvPr id="345" name="直線コネクタ 344">
          <a:extLst>
            <a:ext uri="{FF2B5EF4-FFF2-40B4-BE49-F238E27FC236}">
              <a16:creationId xmlns:a16="http://schemas.microsoft.com/office/drawing/2014/main" id="{1F17CBF6-6154-44FA-BCA2-849BD95AB334}"/>
            </a:ext>
          </a:extLst>
        </xdr:cNvPr>
        <xdr:cNvCxnSpPr/>
      </xdr:nvCxnSpPr>
      <xdr:spPr>
        <a:xfrm flipV="1">
          <a:off x="10476865" y="1333881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6" name="【福祉施設】&#10;一人当たり面積最小値テキスト">
          <a:extLst>
            <a:ext uri="{FF2B5EF4-FFF2-40B4-BE49-F238E27FC236}">
              <a16:creationId xmlns:a16="http://schemas.microsoft.com/office/drawing/2014/main" id="{D5D0A4C5-834E-4767-A492-E10AA3FE6541}"/>
            </a:ext>
          </a:extLst>
        </xdr:cNvPr>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7" name="直線コネクタ 346">
          <a:extLst>
            <a:ext uri="{FF2B5EF4-FFF2-40B4-BE49-F238E27FC236}">
              <a16:creationId xmlns:a16="http://schemas.microsoft.com/office/drawing/2014/main" id="{90BBAE82-63BA-4881-9DBD-0081E1C6BB15}"/>
            </a:ext>
          </a:extLst>
        </xdr:cNvPr>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83820</xdr:rowOff>
    </xdr:from>
    <xdr:ext cx="469900" cy="259080"/>
    <xdr:sp macro="" textlink="">
      <xdr:nvSpPr>
        <xdr:cNvPr id="348" name="【福祉施設】&#10;一人当たり面積最大値テキスト">
          <a:extLst>
            <a:ext uri="{FF2B5EF4-FFF2-40B4-BE49-F238E27FC236}">
              <a16:creationId xmlns:a16="http://schemas.microsoft.com/office/drawing/2014/main" id="{14E84157-CBC0-4996-86CF-C6B621E06C45}"/>
            </a:ext>
          </a:extLst>
        </xdr:cNvPr>
        <xdr:cNvSpPr txBox="1"/>
      </xdr:nvSpPr>
      <xdr:spPr>
        <a:xfrm>
          <a:off x="10515600" y="1311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137160</xdr:rowOff>
    </xdr:from>
    <xdr:to>
      <xdr:col>55</xdr:col>
      <xdr:colOff>88900</xdr:colOff>
      <xdr:row>77</xdr:row>
      <xdr:rowOff>137160</xdr:rowOff>
    </xdr:to>
    <xdr:cxnSp macro="">
      <xdr:nvCxnSpPr>
        <xdr:cNvPr id="349" name="直線コネクタ 348">
          <a:extLst>
            <a:ext uri="{FF2B5EF4-FFF2-40B4-BE49-F238E27FC236}">
              <a16:creationId xmlns:a16="http://schemas.microsoft.com/office/drawing/2014/main" id="{D6F57F35-90B4-466C-BA32-908D6C538BA7}"/>
            </a:ext>
          </a:extLst>
        </xdr:cNvPr>
        <xdr:cNvCxnSpPr/>
      </xdr:nvCxnSpPr>
      <xdr:spPr>
        <a:xfrm>
          <a:off x="10388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144780</xdr:rowOff>
    </xdr:from>
    <xdr:ext cx="469900" cy="256540"/>
    <xdr:sp macro="" textlink="">
      <xdr:nvSpPr>
        <xdr:cNvPr id="350" name="【福祉施設】&#10;一人当たり面積平均値テキスト">
          <a:extLst>
            <a:ext uri="{FF2B5EF4-FFF2-40B4-BE49-F238E27FC236}">
              <a16:creationId xmlns:a16="http://schemas.microsoft.com/office/drawing/2014/main" id="{BD52050A-2B89-4C45-B47B-6C3145238DFF}"/>
            </a:ext>
          </a:extLst>
        </xdr:cNvPr>
        <xdr:cNvSpPr txBox="1"/>
      </xdr:nvSpPr>
      <xdr:spPr>
        <a:xfrm>
          <a:off x="10515600" y="143751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E4DAC02D-3D6A-4CB8-89D9-F57CABDFBB11}"/>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02CDCE0F-9CFA-4C2A-B161-95795B0FE3DA}"/>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135890</xdr:rowOff>
    </xdr:from>
    <xdr:to>
      <xdr:col>46</xdr:col>
      <xdr:colOff>38100</xdr:colOff>
      <xdr:row>84</xdr:row>
      <xdr:rowOff>66040</xdr:rowOff>
    </xdr:to>
    <xdr:sp macro="" textlink="">
      <xdr:nvSpPr>
        <xdr:cNvPr id="353" name="フローチャート: 判断 352">
          <a:extLst>
            <a:ext uri="{FF2B5EF4-FFF2-40B4-BE49-F238E27FC236}">
              <a16:creationId xmlns:a16="http://schemas.microsoft.com/office/drawing/2014/main" id="{C5F90EC7-24A4-4BFD-8BE6-2316AC6C4915}"/>
            </a:ext>
          </a:extLst>
        </xdr:cNvPr>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116840</xdr:rowOff>
    </xdr:from>
    <xdr:to>
      <xdr:col>41</xdr:col>
      <xdr:colOff>101600</xdr:colOff>
      <xdr:row>84</xdr:row>
      <xdr:rowOff>46990</xdr:rowOff>
    </xdr:to>
    <xdr:sp macro="" textlink="">
      <xdr:nvSpPr>
        <xdr:cNvPr id="354" name="フローチャート: 判断 353">
          <a:extLst>
            <a:ext uri="{FF2B5EF4-FFF2-40B4-BE49-F238E27FC236}">
              <a16:creationId xmlns:a16="http://schemas.microsoft.com/office/drawing/2014/main" id="{0FE1FF84-C2EB-4609-9549-F9FFCCD37577}"/>
            </a:ext>
          </a:extLst>
        </xdr:cNvPr>
        <xdr:cNvSpPr/>
      </xdr:nvSpPr>
      <xdr:spPr>
        <a:xfrm>
          <a:off x="7810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9150B276-ACDE-4988-AC2D-B6684DA3E35B}"/>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C26E37C9-9682-4D21-A466-865FF563FB69}"/>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14CADDC9-834A-4374-BB33-E00164AAB9BA}"/>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12E20B39-7FEB-4855-AFD7-C3A5B598C5EA}"/>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87371732-9FAE-43EE-801F-655597379766}"/>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4B51D672-EE8E-4017-BBC3-76EE77A48E33}"/>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105410</xdr:rowOff>
    </xdr:from>
    <xdr:to>
      <xdr:col>55</xdr:col>
      <xdr:colOff>50800</xdr:colOff>
      <xdr:row>83</xdr:row>
      <xdr:rowOff>35560</xdr:rowOff>
    </xdr:to>
    <xdr:sp macro="" textlink="">
      <xdr:nvSpPr>
        <xdr:cNvPr id="361" name="楕円 360">
          <a:extLst>
            <a:ext uri="{FF2B5EF4-FFF2-40B4-BE49-F238E27FC236}">
              <a16:creationId xmlns:a16="http://schemas.microsoft.com/office/drawing/2014/main" id="{1B897613-FD11-412D-9FFC-401DD73C9412}"/>
            </a:ext>
          </a:extLst>
        </xdr:cNvPr>
        <xdr:cNvSpPr/>
      </xdr:nvSpPr>
      <xdr:spPr>
        <a:xfrm>
          <a:off x="10426700" y="141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128270</xdr:rowOff>
    </xdr:from>
    <xdr:ext cx="469900" cy="259080"/>
    <xdr:sp macro="" textlink="">
      <xdr:nvSpPr>
        <xdr:cNvPr id="362" name="【福祉施設】&#10;一人当たり面積該当値テキスト">
          <a:extLst>
            <a:ext uri="{FF2B5EF4-FFF2-40B4-BE49-F238E27FC236}">
              <a16:creationId xmlns:a16="http://schemas.microsoft.com/office/drawing/2014/main" id="{1727AE89-6AD3-44C4-A4B9-D1996A02828A}"/>
            </a:ext>
          </a:extLst>
        </xdr:cNvPr>
        <xdr:cNvSpPr txBox="1"/>
      </xdr:nvSpPr>
      <xdr:spPr>
        <a:xfrm>
          <a:off x="10515600" y="14015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120650</xdr:rowOff>
    </xdr:from>
    <xdr:to>
      <xdr:col>50</xdr:col>
      <xdr:colOff>165100</xdr:colOff>
      <xdr:row>83</xdr:row>
      <xdr:rowOff>50800</xdr:rowOff>
    </xdr:to>
    <xdr:sp macro="" textlink="">
      <xdr:nvSpPr>
        <xdr:cNvPr id="363" name="楕円 362">
          <a:extLst>
            <a:ext uri="{FF2B5EF4-FFF2-40B4-BE49-F238E27FC236}">
              <a16:creationId xmlns:a16="http://schemas.microsoft.com/office/drawing/2014/main" id="{1120EFC2-2CDE-43CE-9301-2D12FF6EEF41}"/>
            </a:ext>
          </a:extLst>
        </xdr:cNvPr>
        <xdr:cNvSpPr/>
      </xdr:nvSpPr>
      <xdr:spPr>
        <a:xfrm>
          <a:off x="958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156210</xdr:rowOff>
    </xdr:from>
    <xdr:to>
      <xdr:col>55</xdr:col>
      <xdr:colOff>0</xdr:colOff>
      <xdr:row>83</xdr:row>
      <xdr:rowOff>0</xdr:rowOff>
    </xdr:to>
    <xdr:cxnSp macro="">
      <xdr:nvCxnSpPr>
        <xdr:cNvPr id="364" name="直線コネクタ 363">
          <a:extLst>
            <a:ext uri="{FF2B5EF4-FFF2-40B4-BE49-F238E27FC236}">
              <a16:creationId xmlns:a16="http://schemas.microsoft.com/office/drawing/2014/main" id="{D9DBC15D-29ED-498F-8180-DBAE65FE917D}"/>
            </a:ext>
          </a:extLst>
        </xdr:cNvPr>
        <xdr:cNvCxnSpPr/>
      </xdr:nvCxnSpPr>
      <xdr:spPr>
        <a:xfrm flipV="1">
          <a:off x="9639300" y="142151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97790</xdr:rowOff>
    </xdr:from>
    <xdr:to>
      <xdr:col>46</xdr:col>
      <xdr:colOff>38100</xdr:colOff>
      <xdr:row>83</xdr:row>
      <xdr:rowOff>27940</xdr:rowOff>
    </xdr:to>
    <xdr:sp macro="" textlink="">
      <xdr:nvSpPr>
        <xdr:cNvPr id="365" name="楕円 364">
          <a:extLst>
            <a:ext uri="{FF2B5EF4-FFF2-40B4-BE49-F238E27FC236}">
              <a16:creationId xmlns:a16="http://schemas.microsoft.com/office/drawing/2014/main" id="{D2852618-C2D6-4ABC-87AA-18D1860046AC}"/>
            </a:ext>
          </a:extLst>
        </xdr:cNvPr>
        <xdr:cNvSpPr/>
      </xdr:nvSpPr>
      <xdr:spPr>
        <a:xfrm>
          <a:off x="86995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148590</xdr:rowOff>
    </xdr:from>
    <xdr:to>
      <xdr:col>50</xdr:col>
      <xdr:colOff>114300</xdr:colOff>
      <xdr:row>83</xdr:row>
      <xdr:rowOff>0</xdr:rowOff>
    </xdr:to>
    <xdr:cxnSp macro="">
      <xdr:nvCxnSpPr>
        <xdr:cNvPr id="366" name="直線コネクタ 365">
          <a:extLst>
            <a:ext uri="{FF2B5EF4-FFF2-40B4-BE49-F238E27FC236}">
              <a16:creationId xmlns:a16="http://schemas.microsoft.com/office/drawing/2014/main" id="{BBEF8684-9877-485F-BBE2-D42669879BF6}"/>
            </a:ext>
          </a:extLst>
        </xdr:cNvPr>
        <xdr:cNvCxnSpPr/>
      </xdr:nvCxnSpPr>
      <xdr:spPr>
        <a:xfrm>
          <a:off x="8750300" y="142074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109220</xdr:rowOff>
    </xdr:from>
    <xdr:to>
      <xdr:col>41</xdr:col>
      <xdr:colOff>101600</xdr:colOff>
      <xdr:row>83</xdr:row>
      <xdr:rowOff>39370</xdr:rowOff>
    </xdr:to>
    <xdr:sp macro="" textlink="">
      <xdr:nvSpPr>
        <xdr:cNvPr id="367" name="楕円 366">
          <a:extLst>
            <a:ext uri="{FF2B5EF4-FFF2-40B4-BE49-F238E27FC236}">
              <a16:creationId xmlns:a16="http://schemas.microsoft.com/office/drawing/2014/main" id="{B712D77E-46E8-4A24-8F64-74063FC86C2B}"/>
            </a:ext>
          </a:extLst>
        </xdr:cNvPr>
        <xdr:cNvSpPr/>
      </xdr:nvSpPr>
      <xdr:spPr>
        <a:xfrm>
          <a:off x="781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148590</xdr:rowOff>
    </xdr:from>
    <xdr:to>
      <xdr:col>45</xdr:col>
      <xdr:colOff>177800</xdr:colOff>
      <xdr:row>82</xdr:row>
      <xdr:rowOff>160020</xdr:rowOff>
    </xdr:to>
    <xdr:cxnSp macro="">
      <xdr:nvCxnSpPr>
        <xdr:cNvPr id="368" name="直線コネクタ 367">
          <a:extLst>
            <a:ext uri="{FF2B5EF4-FFF2-40B4-BE49-F238E27FC236}">
              <a16:creationId xmlns:a16="http://schemas.microsoft.com/office/drawing/2014/main" id="{2D1C7C55-770E-40F8-8FC5-1EF43B96E376}"/>
            </a:ext>
          </a:extLst>
        </xdr:cNvPr>
        <xdr:cNvCxnSpPr/>
      </xdr:nvCxnSpPr>
      <xdr:spPr>
        <a:xfrm flipV="1">
          <a:off x="7861300" y="142074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90170</xdr:rowOff>
    </xdr:from>
    <xdr:to>
      <xdr:col>36</xdr:col>
      <xdr:colOff>165100</xdr:colOff>
      <xdr:row>83</xdr:row>
      <xdr:rowOff>20320</xdr:rowOff>
    </xdr:to>
    <xdr:sp macro="" textlink="">
      <xdr:nvSpPr>
        <xdr:cNvPr id="369" name="楕円 368">
          <a:extLst>
            <a:ext uri="{FF2B5EF4-FFF2-40B4-BE49-F238E27FC236}">
              <a16:creationId xmlns:a16="http://schemas.microsoft.com/office/drawing/2014/main" id="{439400DB-6BAD-4706-896D-E47F272DCC64}"/>
            </a:ext>
          </a:extLst>
        </xdr:cNvPr>
        <xdr:cNvSpPr/>
      </xdr:nvSpPr>
      <xdr:spPr>
        <a:xfrm>
          <a:off x="692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140970</xdr:rowOff>
    </xdr:from>
    <xdr:to>
      <xdr:col>41</xdr:col>
      <xdr:colOff>50800</xdr:colOff>
      <xdr:row>82</xdr:row>
      <xdr:rowOff>160020</xdr:rowOff>
    </xdr:to>
    <xdr:cxnSp macro="">
      <xdr:nvCxnSpPr>
        <xdr:cNvPr id="370" name="直線コネクタ 369">
          <a:extLst>
            <a:ext uri="{FF2B5EF4-FFF2-40B4-BE49-F238E27FC236}">
              <a16:creationId xmlns:a16="http://schemas.microsoft.com/office/drawing/2014/main" id="{A1B65C9A-AA41-40FE-B56C-84CCA3B8E362}"/>
            </a:ext>
          </a:extLst>
        </xdr:cNvPr>
        <xdr:cNvCxnSpPr/>
      </xdr:nvCxnSpPr>
      <xdr:spPr>
        <a:xfrm>
          <a:off x="6972300" y="14199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72390</xdr:rowOff>
    </xdr:from>
    <xdr:ext cx="469900" cy="259080"/>
    <xdr:sp macro="" textlink="">
      <xdr:nvSpPr>
        <xdr:cNvPr id="371" name="n_1aveValue【福祉施設】&#10;一人当たり面積">
          <a:extLst>
            <a:ext uri="{FF2B5EF4-FFF2-40B4-BE49-F238E27FC236}">
              <a16:creationId xmlns:a16="http://schemas.microsoft.com/office/drawing/2014/main" id="{2361A9C8-84EC-4461-8D6B-2760FA00467B}"/>
            </a:ext>
          </a:extLst>
        </xdr:cNvPr>
        <xdr:cNvSpPr txBox="1"/>
      </xdr:nvSpPr>
      <xdr:spPr>
        <a:xfrm>
          <a:off x="9391650" y="1447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57150</xdr:rowOff>
    </xdr:from>
    <xdr:ext cx="467360" cy="259080"/>
    <xdr:sp macro="" textlink="">
      <xdr:nvSpPr>
        <xdr:cNvPr id="372" name="n_2aveValue【福祉施設】&#10;一人当たり面積">
          <a:extLst>
            <a:ext uri="{FF2B5EF4-FFF2-40B4-BE49-F238E27FC236}">
              <a16:creationId xmlns:a16="http://schemas.microsoft.com/office/drawing/2014/main" id="{A242C60C-FD33-4399-9195-777A7EBDF57E}"/>
            </a:ext>
          </a:extLst>
        </xdr:cNvPr>
        <xdr:cNvSpPr txBox="1"/>
      </xdr:nvSpPr>
      <xdr:spPr>
        <a:xfrm>
          <a:off x="8515350" y="14458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38100</xdr:rowOff>
    </xdr:from>
    <xdr:ext cx="467360" cy="259080"/>
    <xdr:sp macro="" textlink="">
      <xdr:nvSpPr>
        <xdr:cNvPr id="373" name="n_3aveValue【福祉施設】&#10;一人当たり面積">
          <a:extLst>
            <a:ext uri="{FF2B5EF4-FFF2-40B4-BE49-F238E27FC236}">
              <a16:creationId xmlns:a16="http://schemas.microsoft.com/office/drawing/2014/main" id="{CA551074-8406-4077-8C94-0608D9439A40}"/>
            </a:ext>
          </a:extLst>
        </xdr:cNvPr>
        <xdr:cNvSpPr txBox="1"/>
      </xdr:nvSpPr>
      <xdr:spPr>
        <a:xfrm>
          <a:off x="7626350" y="14439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137160</xdr:rowOff>
    </xdr:from>
    <xdr:ext cx="467360" cy="259080"/>
    <xdr:sp macro="" textlink="">
      <xdr:nvSpPr>
        <xdr:cNvPr id="374" name="n_4aveValue【福祉施設】&#10;一人当たり面積">
          <a:extLst>
            <a:ext uri="{FF2B5EF4-FFF2-40B4-BE49-F238E27FC236}">
              <a16:creationId xmlns:a16="http://schemas.microsoft.com/office/drawing/2014/main" id="{BF26ECBA-3276-45CA-B12E-A424B0D41179}"/>
            </a:ext>
          </a:extLst>
        </xdr:cNvPr>
        <xdr:cNvSpPr txBox="1"/>
      </xdr:nvSpPr>
      <xdr:spPr>
        <a:xfrm>
          <a:off x="6737350" y="1453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67310</xdr:rowOff>
    </xdr:from>
    <xdr:ext cx="469900" cy="259080"/>
    <xdr:sp macro="" textlink="">
      <xdr:nvSpPr>
        <xdr:cNvPr id="375" name="n_1mainValue【福祉施設】&#10;一人当たり面積">
          <a:extLst>
            <a:ext uri="{FF2B5EF4-FFF2-40B4-BE49-F238E27FC236}">
              <a16:creationId xmlns:a16="http://schemas.microsoft.com/office/drawing/2014/main" id="{A08CEC65-8CD8-4082-AE74-D41DD66F564B}"/>
            </a:ext>
          </a:extLst>
        </xdr:cNvPr>
        <xdr:cNvSpPr txBox="1"/>
      </xdr:nvSpPr>
      <xdr:spPr>
        <a:xfrm>
          <a:off x="9391650" y="1395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44450</xdr:rowOff>
    </xdr:from>
    <xdr:ext cx="467360" cy="259080"/>
    <xdr:sp macro="" textlink="">
      <xdr:nvSpPr>
        <xdr:cNvPr id="376" name="n_2mainValue【福祉施設】&#10;一人当たり面積">
          <a:extLst>
            <a:ext uri="{FF2B5EF4-FFF2-40B4-BE49-F238E27FC236}">
              <a16:creationId xmlns:a16="http://schemas.microsoft.com/office/drawing/2014/main" id="{083E4167-9C51-4335-94E0-2D217CF94608}"/>
            </a:ext>
          </a:extLst>
        </xdr:cNvPr>
        <xdr:cNvSpPr txBox="1"/>
      </xdr:nvSpPr>
      <xdr:spPr>
        <a:xfrm>
          <a:off x="8515350" y="13931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55880</xdr:rowOff>
    </xdr:from>
    <xdr:ext cx="467360" cy="259080"/>
    <xdr:sp macro="" textlink="">
      <xdr:nvSpPr>
        <xdr:cNvPr id="377" name="n_3mainValue【福祉施設】&#10;一人当たり面積">
          <a:extLst>
            <a:ext uri="{FF2B5EF4-FFF2-40B4-BE49-F238E27FC236}">
              <a16:creationId xmlns:a16="http://schemas.microsoft.com/office/drawing/2014/main" id="{7E94F294-9C17-4C2E-9E12-D834D10121E7}"/>
            </a:ext>
          </a:extLst>
        </xdr:cNvPr>
        <xdr:cNvSpPr txBox="1"/>
      </xdr:nvSpPr>
      <xdr:spPr>
        <a:xfrm>
          <a:off x="7626350" y="13943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36830</xdr:rowOff>
    </xdr:from>
    <xdr:ext cx="467360" cy="259080"/>
    <xdr:sp macro="" textlink="">
      <xdr:nvSpPr>
        <xdr:cNvPr id="378" name="n_4mainValue【福祉施設】&#10;一人当たり面積">
          <a:extLst>
            <a:ext uri="{FF2B5EF4-FFF2-40B4-BE49-F238E27FC236}">
              <a16:creationId xmlns:a16="http://schemas.microsoft.com/office/drawing/2014/main" id="{5B366707-0C63-4C7A-B5CB-E4FE2C8728D3}"/>
            </a:ext>
          </a:extLst>
        </xdr:cNvPr>
        <xdr:cNvSpPr txBox="1"/>
      </xdr:nvSpPr>
      <xdr:spPr>
        <a:xfrm>
          <a:off x="6737350" y="13924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C5BFC64-BD0D-4462-BDEF-65D0709F11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FD5A371-5776-493C-9399-ED763E554909}"/>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67B1AE5-886A-4AF4-8E6A-ADBB4D3282B7}"/>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DFB2B3E-9EE7-4929-97D2-7D8A064672FE}"/>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3F2AB82-FB12-4A9F-957E-CDAD595D66EB}"/>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1E4D16B-7017-4A50-86EC-65EF3A428574}"/>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6271AD3-381C-470A-A854-360EDEB22B82}"/>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7FD7F0E-C5AA-4FB1-8BA1-9334E251CB14}"/>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7" name="テキスト ボックス 386">
          <a:extLst>
            <a:ext uri="{FF2B5EF4-FFF2-40B4-BE49-F238E27FC236}">
              <a16:creationId xmlns:a16="http://schemas.microsoft.com/office/drawing/2014/main" id="{F4D2EC6C-3E5B-47FE-8635-482342F65455}"/>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658DAE8-BB01-4B2A-BD5D-13CCFF9C6176}"/>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9" name="テキスト ボックス 388">
          <a:extLst>
            <a:ext uri="{FF2B5EF4-FFF2-40B4-BE49-F238E27FC236}">
              <a16:creationId xmlns:a16="http://schemas.microsoft.com/office/drawing/2014/main" id="{48BECF41-CE67-4EC3-9E6C-9AA6A8CCA99A}"/>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DCC42B3C-C9F1-49C2-B7F2-8C49AAF60660}"/>
            </a:ext>
          </a:extLst>
        </xdr:cNvPr>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91" name="テキスト ボックス 390">
          <a:extLst>
            <a:ext uri="{FF2B5EF4-FFF2-40B4-BE49-F238E27FC236}">
              <a16:creationId xmlns:a16="http://schemas.microsoft.com/office/drawing/2014/main" id="{3C3E273C-9C2F-40C9-82DA-E3942B8E1CB4}"/>
            </a:ext>
          </a:extLst>
        </xdr:cNvPr>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9F45EB73-9AA8-4D9B-BA29-D5C13BF68D61}"/>
            </a:ext>
          </a:extLst>
        </xdr:cNvPr>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93" name="テキスト ボックス 392">
          <a:extLst>
            <a:ext uri="{FF2B5EF4-FFF2-40B4-BE49-F238E27FC236}">
              <a16:creationId xmlns:a16="http://schemas.microsoft.com/office/drawing/2014/main" id="{07D67569-6DCD-49BB-916C-058E078EF85F}"/>
            </a:ext>
          </a:extLst>
        </xdr:cNvPr>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3C974C98-937C-4898-8A9C-53DF714A74E1}"/>
            </a:ext>
          </a:extLst>
        </xdr:cNvPr>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95" name="テキスト ボックス 394">
          <a:extLst>
            <a:ext uri="{FF2B5EF4-FFF2-40B4-BE49-F238E27FC236}">
              <a16:creationId xmlns:a16="http://schemas.microsoft.com/office/drawing/2014/main" id="{DE21F5B9-84E8-472D-A49E-5C5C3BCAE5C7}"/>
            </a:ext>
          </a:extLst>
        </xdr:cNvPr>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B4F0D0E8-027B-4AAB-A8FA-16BBD392E034}"/>
            </a:ext>
          </a:extLst>
        </xdr:cNvPr>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97" name="テキスト ボックス 396">
          <a:extLst>
            <a:ext uri="{FF2B5EF4-FFF2-40B4-BE49-F238E27FC236}">
              <a16:creationId xmlns:a16="http://schemas.microsoft.com/office/drawing/2014/main" id="{57C53926-FEDB-443B-BB18-27CB1359568A}"/>
            </a:ext>
          </a:extLst>
        </xdr:cNvPr>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D069A5E-2706-4E2D-8C74-99C0580B2DE6}"/>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399" name="テキスト ボックス 398">
          <a:extLst>
            <a:ext uri="{FF2B5EF4-FFF2-40B4-BE49-F238E27FC236}">
              <a16:creationId xmlns:a16="http://schemas.microsoft.com/office/drawing/2014/main" id="{05313CD6-A69B-4670-B88D-2A52D588C722}"/>
            </a:ext>
          </a:extLst>
        </xdr:cNvPr>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7EE17093-3C6A-46D9-A9E3-2D484F139854}"/>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142240</xdr:rowOff>
    </xdr:from>
    <xdr:to>
      <xdr:col>24</xdr:col>
      <xdr:colOff>62865</xdr:colOff>
      <xdr:row>108</xdr:row>
      <xdr:rowOff>69215</xdr:rowOff>
    </xdr:to>
    <xdr:cxnSp macro="">
      <xdr:nvCxnSpPr>
        <xdr:cNvPr id="401" name="直線コネクタ 400">
          <a:extLst>
            <a:ext uri="{FF2B5EF4-FFF2-40B4-BE49-F238E27FC236}">
              <a16:creationId xmlns:a16="http://schemas.microsoft.com/office/drawing/2014/main" id="{E401AAC4-E1F5-44DD-B54E-783F470D4592}"/>
            </a:ext>
          </a:extLst>
        </xdr:cNvPr>
        <xdr:cNvCxnSpPr/>
      </xdr:nvCxnSpPr>
      <xdr:spPr>
        <a:xfrm flipV="1">
          <a:off x="4634865" y="1728724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73025</xdr:rowOff>
    </xdr:from>
    <xdr:ext cx="405130" cy="259080"/>
    <xdr:sp macro="" textlink="">
      <xdr:nvSpPr>
        <xdr:cNvPr id="402" name="【市民会館】&#10;有形固定資産減価償却率最小値テキスト">
          <a:extLst>
            <a:ext uri="{FF2B5EF4-FFF2-40B4-BE49-F238E27FC236}">
              <a16:creationId xmlns:a16="http://schemas.microsoft.com/office/drawing/2014/main" id="{2E134EFF-E206-4B73-96B7-3379E1C124A6}"/>
            </a:ext>
          </a:extLst>
        </xdr:cNvPr>
        <xdr:cNvSpPr txBox="1"/>
      </xdr:nvSpPr>
      <xdr:spPr>
        <a:xfrm>
          <a:off x="4673600" y="18589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69215</xdr:rowOff>
    </xdr:from>
    <xdr:to>
      <xdr:col>24</xdr:col>
      <xdr:colOff>152400</xdr:colOff>
      <xdr:row>108</xdr:row>
      <xdr:rowOff>69215</xdr:rowOff>
    </xdr:to>
    <xdr:cxnSp macro="">
      <xdr:nvCxnSpPr>
        <xdr:cNvPr id="403" name="直線コネクタ 402">
          <a:extLst>
            <a:ext uri="{FF2B5EF4-FFF2-40B4-BE49-F238E27FC236}">
              <a16:creationId xmlns:a16="http://schemas.microsoft.com/office/drawing/2014/main" id="{02D61EFF-1769-4904-8715-9CD7C65F957A}"/>
            </a:ext>
          </a:extLst>
        </xdr:cNvPr>
        <xdr:cNvCxnSpPr/>
      </xdr:nvCxnSpPr>
      <xdr:spPr>
        <a:xfrm>
          <a:off x="4546600" y="1858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88900</xdr:rowOff>
    </xdr:from>
    <xdr:ext cx="405130" cy="256540"/>
    <xdr:sp macro="" textlink="">
      <xdr:nvSpPr>
        <xdr:cNvPr id="404" name="【市民会館】&#10;有形固定資産減価償却率最大値テキスト">
          <a:extLst>
            <a:ext uri="{FF2B5EF4-FFF2-40B4-BE49-F238E27FC236}">
              <a16:creationId xmlns:a16="http://schemas.microsoft.com/office/drawing/2014/main" id="{5EE832CC-5BA4-4C7F-B308-3A38107A1F07}"/>
            </a:ext>
          </a:extLst>
        </xdr:cNvPr>
        <xdr:cNvSpPr txBox="1"/>
      </xdr:nvSpPr>
      <xdr:spPr>
        <a:xfrm>
          <a:off x="4673600" y="17062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142240</xdr:rowOff>
    </xdr:from>
    <xdr:to>
      <xdr:col>24</xdr:col>
      <xdr:colOff>152400</xdr:colOff>
      <xdr:row>100</xdr:row>
      <xdr:rowOff>142240</xdr:rowOff>
    </xdr:to>
    <xdr:cxnSp macro="">
      <xdr:nvCxnSpPr>
        <xdr:cNvPr id="405" name="直線コネクタ 404">
          <a:extLst>
            <a:ext uri="{FF2B5EF4-FFF2-40B4-BE49-F238E27FC236}">
              <a16:creationId xmlns:a16="http://schemas.microsoft.com/office/drawing/2014/main" id="{5A3E1D82-2B4B-41AD-8930-B2A0BA36C258}"/>
            </a:ext>
          </a:extLst>
        </xdr:cNvPr>
        <xdr:cNvCxnSpPr/>
      </xdr:nvCxnSpPr>
      <xdr:spPr>
        <a:xfrm>
          <a:off x="4546600" y="1728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153670</xdr:rowOff>
    </xdr:from>
    <xdr:ext cx="405130" cy="259080"/>
    <xdr:sp macro="" textlink="">
      <xdr:nvSpPr>
        <xdr:cNvPr id="406" name="【市民会館】&#10;有形固定資産減価償却率平均値テキスト">
          <a:extLst>
            <a:ext uri="{FF2B5EF4-FFF2-40B4-BE49-F238E27FC236}">
              <a16:creationId xmlns:a16="http://schemas.microsoft.com/office/drawing/2014/main" id="{A970F42F-6C49-4AD7-B860-504458F956FA}"/>
            </a:ext>
          </a:extLst>
        </xdr:cNvPr>
        <xdr:cNvSpPr txBox="1"/>
      </xdr:nvSpPr>
      <xdr:spPr>
        <a:xfrm>
          <a:off x="4673600" y="17813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130810</xdr:rowOff>
    </xdr:from>
    <xdr:to>
      <xdr:col>24</xdr:col>
      <xdr:colOff>114300</xdr:colOff>
      <xdr:row>105</xdr:row>
      <xdr:rowOff>60960</xdr:rowOff>
    </xdr:to>
    <xdr:sp macro="" textlink="">
      <xdr:nvSpPr>
        <xdr:cNvPr id="407" name="フローチャート: 判断 406">
          <a:extLst>
            <a:ext uri="{FF2B5EF4-FFF2-40B4-BE49-F238E27FC236}">
              <a16:creationId xmlns:a16="http://schemas.microsoft.com/office/drawing/2014/main" id="{D9DDDD0B-790B-447C-8FD5-EDC3F14D0F9F}"/>
            </a:ext>
          </a:extLst>
        </xdr:cNvPr>
        <xdr:cNvSpPr/>
      </xdr:nvSpPr>
      <xdr:spPr>
        <a:xfrm>
          <a:off x="4584700" y="1796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102870</xdr:rowOff>
    </xdr:from>
    <xdr:to>
      <xdr:col>20</xdr:col>
      <xdr:colOff>38100</xdr:colOff>
      <xdr:row>105</xdr:row>
      <xdr:rowOff>33020</xdr:rowOff>
    </xdr:to>
    <xdr:sp macro="" textlink="">
      <xdr:nvSpPr>
        <xdr:cNvPr id="408" name="フローチャート: 判断 407">
          <a:extLst>
            <a:ext uri="{FF2B5EF4-FFF2-40B4-BE49-F238E27FC236}">
              <a16:creationId xmlns:a16="http://schemas.microsoft.com/office/drawing/2014/main" id="{8E36F1FA-FEC3-4927-BBA5-B364B7EACD93}"/>
            </a:ext>
          </a:extLst>
        </xdr:cNvPr>
        <xdr:cNvSpPr/>
      </xdr:nvSpPr>
      <xdr:spPr>
        <a:xfrm>
          <a:off x="3746500" y="179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73660</xdr:rowOff>
    </xdr:from>
    <xdr:to>
      <xdr:col>15</xdr:col>
      <xdr:colOff>101600</xdr:colOff>
      <xdr:row>105</xdr:row>
      <xdr:rowOff>3810</xdr:rowOff>
    </xdr:to>
    <xdr:sp macro="" textlink="">
      <xdr:nvSpPr>
        <xdr:cNvPr id="409" name="フローチャート: 判断 408">
          <a:extLst>
            <a:ext uri="{FF2B5EF4-FFF2-40B4-BE49-F238E27FC236}">
              <a16:creationId xmlns:a16="http://schemas.microsoft.com/office/drawing/2014/main" id="{8CCC445B-B747-4D22-AAC0-B79CA7BDF692}"/>
            </a:ext>
          </a:extLst>
        </xdr:cNvPr>
        <xdr:cNvSpPr/>
      </xdr:nvSpPr>
      <xdr:spPr>
        <a:xfrm>
          <a:off x="2857500" y="1790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22860</xdr:rowOff>
    </xdr:from>
    <xdr:to>
      <xdr:col>10</xdr:col>
      <xdr:colOff>165100</xdr:colOff>
      <xdr:row>104</xdr:row>
      <xdr:rowOff>124460</xdr:rowOff>
    </xdr:to>
    <xdr:sp macro="" textlink="">
      <xdr:nvSpPr>
        <xdr:cNvPr id="410" name="フローチャート: 判断 409">
          <a:extLst>
            <a:ext uri="{FF2B5EF4-FFF2-40B4-BE49-F238E27FC236}">
              <a16:creationId xmlns:a16="http://schemas.microsoft.com/office/drawing/2014/main" id="{99B6F8CC-5401-47A5-9ED1-DF5627B88CBD}"/>
            </a:ext>
          </a:extLst>
        </xdr:cNvPr>
        <xdr:cNvSpPr/>
      </xdr:nvSpPr>
      <xdr:spPr>
        <a:xfrm>
          <a:off x="1968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27940</xdr:rowOff>
    </xdr:from>
    <xdr:to>
      <xdr:col>6</xdr:col>
      <xdr:colOff>38100</xdr:colOff>
      <xdr:row>104</xdr:row>
      <xdr:rowOff>129540</xdr:rowOff>
    </xdr:to>
    <xdr:sp macro="" textlink="">
      <xdr:nvSpPr>
        <xdr:cNvPr id="411" name="フローチャート: 判断 410">
          <a:extLst>
            <a:ext uri="{FF2B5EF4-FFF2-40B4-BE49-F238E27FC236}">
              <a16:creationId xmlns:a16="http://schemas.microsoft.com/office/drawing/2014/main" id="{82AB13BF-1E59-462A-B51F-2F77E0625084}"/>
            </a:ext>
          </a:extLst>
        </xdr:cNvPr>
        <xdr:cNvSpPr/>
      </xdr:nvSpPr>
      <xdr:spPr>
        <a:xfrm>
          <a:off x="10795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F3C617EE-D17D-45CC-9720-A549E3E3929C}"/>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3" name="テキスト ボックス 412">
          <a:extLst>
            <a:ext uri="{FF2B5EF4-FFF2-40B4-BE49-F238E27FC236}">
              <a16:creationId xmlns:a16="http://schemas.microsoft.com/office/drawing/2014/main" id="{01696BD6-7BB5-4A13-95D7-21827B406A5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74A2A6FC-9A7B-42C3-BC20-D6F8204D90E8}"/>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4BA2858B-CF2F-4057-814B-14B1B0C5F41C}"/>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61682210-8999-443D-9CAE-2513681522EF}"/>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52705</xdr:rowOff>
    </xdr:from>
    <xdr:to>
      <xdr:col>24</xdr:col>
      <xdr:colOff>114300</xdr:colOff>
      <xdr:row>107</xdr:row>
      <xdr:rowOff>154940</xdr:rowOff>
    </xdr:to>
    <xdr:sp macro="" textlink="">
      <xdr:nvSpPr>
        <xdr:cNvPr id="417" name="楕円 416">
          <a:extLst>
            <a:ext uri="{FF2B5EF4-FFF2-40B4-BE49-F238E27FC236}">
              <a16:creationId xmlns:a16="http://schemas.microsoft.com/office/drawing/2014/main" id="{2326E9B8-F4F2-4D7E-BB39-4E256C245300}"/>
            </a:ext>
          </a:extLst>
        </xdr:cNvPr>
        <xdr:cNvSpPr/>
      </xdr:nvSpPr>
      <xdr:spPr>
        <a:xfrm>
          <a:off x="4584700" y="18397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31115</xdr:rowOff>
    </xdr:from>
    <xdr:ext cx="405130" cy="256540"/>
    <xdr:sp macro="" textlink="">
      <xdr:nvSpPr>
        <xdr:cNvPr id="418" name="【市民会館】&#10;有形固定資産減価償却率該当値テキスト">
          <a:extLst>
            <a:ext uri="{FF2B5EF4-FFF2-40B4-BE49-F238E27FC236}">
              <a16:creationId xmlns:a16="http://schemas.microsoft.com/office/drawing/2014/main" id="{677AFA87-C362-4324-A4B3-6EE0F843572D}"/>
            </a:ext>
          </a:extLst>
        </xdr:cNvPr>
        <xdr:cNvSpPr txBox="1"/>
      </xdr:nvSpPr>
      <xdr:spPr>
        <a:xfrm>
          <a:off x="4673600" y="183762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146685</xdr:rowOff>
    </xdr:from>
    <xdr:to>
      <xdr:col>20</xdr:col>
      <xdr:colOff>38100</xdr:colOff>
      <xdr:row>107</xdr:row>
      <xdr:rowOff>76835</xdr:rowOff>
    </xdr:to>
    <xdr:sp macro="" textlink="">
      <xdr:nvSpPr>
        <xdr:cNvPr id="419" name="楕円 418">
          <a:extLst>
            <a:ext uri="{FF2B5EF4-FFF2-40B4-BE49-F238E27FC236}">
              <a16:creationId xmlns:a16="http://schemas.microsoft.com/office/drawing/2014/main" id="{A393F096-7BD7-4FD4-BC83-570930E987F6}"/>
            </a:ext>
          </a:extLst>
        </xdr:cNvPr>
        <xdr:cNvSpPr/>
      </xdr:nvSpPr>
      <xdr:spPr>
        <a:xfrm>
          <a:off x="3746500" y="183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26035</xdr:rowOff>
    </xdr:from>
    <xdr:to>
      <xdr:col>24</xdr:col>
      <xdr:colOff>63500</xdr:colOff>
      <xdr:row>107</xdr:row>
      <xdr:rowOff>103505</xdr:rowOff>
    </xdr:to>
    <xdr:cxnSp macro="">
      <xdr:nvCxnSpPr>
        <xdr:cNvPr id="420" name="直線コネクタ 419">
          <a:extLst>
            <a:ext uri="{FF2B5EF4-FFF2-40B4-BE49-F238E27FC236}">
              <a16:creationId xmlns:a16="http://schemas.microsoft.com/office/drawing/2014/main" id="{95BE15D6-7F89-4537-A0A3-F81288FFC2BB}"/>
            </a:ext>
          </a:extLst>
        </xdr:cNvPr>
        <xdr:cNvCxnSpPr/>
      </xdr:nvCxnSpPr>
      <xdr:spPr>
        <a:xfrm>
          <a:off x="3797300" y="1837118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160020</xdr:rowOff>
    </xdr:from>
    <xdr:to>
      <xdr:col>15</xdr:col>
      <xdr:colOff>101600</xdr:colOff>
      <xdr:row>107</xdr:row>
      <xdr:rowOff>90170</xdr:rowOff>
    </xdr:to>
    <xdr:sp macro="" textlink="">
      <xdr:nvSpPr>
        <xdr:cNvPr id="421" name="楕円 420">
          <a:extLst>
            <a:ext uri="{FF2B5EF4-FFF2-40B4-BE49-F238E27FC236}">
              <a16:creationId xmlns:a16="http://schemas.microsoft.com/office/drawing/2014/main" id="{E1018503-03A0-4B8E-BAB3-52C4A55CFF79}"/>
            </a:ext>
          </a:extLst>
        </xdr:cNvPr>
        <xdr:cNvSpPr/>
      </xdr:nvSpPr>
      <xdr:spPr>
        <a:xfrm>
          <a:off x="2857500" y="183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26035</xdr:rowOff>
    </xdr:from>
    <xdr:to>
      <xdr:col>19</xdr:col>
      <xdr:colOff>177800</xdr:colOff>
      <xdr:row>107</xdr:row>
      <xdr:rowOff>39370</xdr:rowOff>
    </xdr:to>
    <xdr:cxnSp macro="">
      <xdr:nvCxnSpPr>
        <xdr:cNvPr id="422" name="直線コネクタ 421">
          <a:extLst>
            <a:ext uri="{FF2B5EF4-FFF2-40B4-BE49-F238E27FC236}">
              <a16:creationId xmlns:a16="http://schemas.microsoft.com/office/drawing/2014/main" id="{BFB864CC-B5AF-4925-AEED-F36F57E24293}"/>
            </a:ext>
          </a:extLst>
        </xdr:cNvPr>
        <xdr:cNvCxnSpPr/>
      </xdr:nvCxnSpPr>
      <xdr:spPr>
        <a:xfrm flipV="1">
          <a:off x="2908300" y="183711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102870</xdr:rowOff>
    </xdr:from>
    <xdr:to>
      <xdr:col>10</xdr:col>
      <xdr:colOff>165100</xdr:colOff>
      <xdr:row>107</xdr:row>
      <xdr:rowOff>33020</xdr:rowOff>
    </xdr:to>
    <xdr:sp macro="" textlink="">
      <xdr:nvSpPr>
        <xdr:cNvPr id="423" name="楕円 422">
          <a:extLst>
            <a:ext uri="{FF2B5EF4-FFF2-40B4-BE49-F238E27FC236}">
              <a16:creationId xmlns:a16="http://schemas.microsoft.com/office/drawing/2014/main" id="{6EDC5751-BFF4-4A08-ADBF-2598E8787C43}"/>
            </a:ext>
          </a:extLst>
        </xdr:cNvPr>
        <xdr:cNvSpPr/>
      </xdr:nvSpPr>
      <xdr:spPr>
        <a:xfrm>
          <a:off x="1968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153670</xdr:rowOff>
    </xdr:from>
    <xdr:to>
      <xdr:col>15</xdr:col>
      <xdr:colOff>50800</xdr:colOff>
      <xdr:row>107</xdr:row>
      <xdr:rowOff>39370</xdr:rowOff>
    </xdr:to>
    <xdr:cxnSp macro="">
      <xdr:nvCxnSpPr>
        <xdr:cNvPr id="424" name="直線コネクタ 423">
          <a:extLst>
            <a:ext uri="{FF2B5EF4-FFF2-40B4-BE49-F238E27FC236}">
              <a16:creationId xmlns:a16="http://schemas.microsoft.com/office/drawing/2014/main" id="{BA5CB1A0-0E60-454A-9900-F14882883223}"/>
            </a:ext>
          </a:extLst>
        </xdr:cNvPr>
        <xdr:cNvCxnSpPr/>
      </xdr:nvCxnSpPr>
      <xdr:spPr>
        <a:xfrm>
          <a:off x="2019300" y="183273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49530</xdr:rowOff>
    </xdr:from>
    <xdr:ext cx="405130" cy="259080"/>
    <xdr:sp macro="" textlink="">
      <xdr:nvSpPr>
        <xdr:cNvPr id="425" name="n_1aveValue【市民会館】&#10;有形固定資産減価償却率">
          <a:extLst>
            <a:ext uri="{FF2B5EF4-FFF2-40B4-BE49-F238E27FC236}">
              <a16:creationId xmlns:a16="http://schemas.microsoft.com/office/drawing/2014/main" id="{4C2CBD5F-3D52-44D4-A332-FF84B8E115E2}"/>
            </a:ext>
          </a:extLst>
        </xdr:cNvPr>
        <xdr:cNvSpPr txBox="1"/>
      </xdr:nvSpPr>
      <xdr:spPr>
        <a:xfrm>
          <a:off x="3582035" y="17708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20320</xdr:rowOff>
    </xdr:from>
    <xdr:ext cx="402590" cy="256540"/>
    <xdr:sp macro="" textlink="">
      <xdr:nvSpPr>
        <xdr:cNvPr id="426" name="n_2aveValue【市民会館】&#10;有形固定資産減価償却率">
          <a:extLst>
            <a:ext uri="{FF2B5EF4-FFF2-40B4-BE49-F238E27FC236}">
              <a16:creationId xmlns:a16="http://schemas.microsoft.com/office/drawing/2014/main" id="{721ED701-A117-40C9-9DA3-543B8A130638}"/>
            </a:ext>
          </a:extLst>
        </xdr:cNvPr>
        <xdr:cNvSpPr txBox="1"/>
      </xdr:nvSpPr>
      <xdr:spPr>
        <a:xfrm>
          <a:off x="2705735" y="17679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140970</xdr:rowOff>
    </xdr:from>
    <xdr:ext cx="402590" cy="259080"/>
    <xdr:sp macro="" textlink="">
      <xdr:nvSpPr>
        <xdr:cNvPr id="427" name="n_3aveValue【市民会館】&#10;有形固定資産減価償却率">
          <a:extLst>
            <a:ext uri="{FF2B5EF4-FFF2-40B4-BE49-F238E27FC236}">
              <a16:creationId xmlns:a16="http://schemas.microsoft.com/office/drawing/2014/main" id="{67F3F491-99CD-4DC1-9CDC-FA8A3D4FF367}"/>
            </a:ext>
          </a:extLst>
        </xdr:cNvPr>
        <xdr:cNvSpPr txBox="1"/>
      </xdr:nvSpPr>
      <xdr:spPr>
        <a:xfrm>
          <a:off x="1816735" y="17628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146050</xdr:rowOff>
    </xdr:from>
    <xdr:ext cx="402590" cy="256540"/>
    <xdr:sp macro="" textlink="">
      <xdr:nvSpPr>
        <xdr:cNvPr id="428" name="n_4aveValue【市民会館】&#10;有形固定資産減価償却率">
          <a:extLst>
            <a:ext uri="{FF2B5EF4-FFF2-40B4-BE49-F238E27FC236}">
              <a16:creationId xmlns:a16="http://schemas.microsoft.com/office/drawing/2014/main" id="{5E5074FF-7725-41AB-825C-9BC8ED4AB95D}"/>
            </a:ext>
          </a:extLst>
        </xdr:cNvPr>
        <xdr:cNvSpPr txBox="1"/>
      </xdr:nvSpPr>
      <xdr:spPr>
        <a:xfrm>
          <a:off x="927735" y="176339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67945</xdr:rowOff>
    </xdr:from>
    <xdr:ext cx="405130" cy="258445"/>
    <xdr:sp macro="" textlink="">
      <xdr:nvSpPr>
        <xdr:cNvPr id="429" name="n_1mainValue【市民会館】&#10;有形固定資産減価償却率">
          <a:extLst>
            <a:ext uri="{FF2B5EF4-FFF2-40B4-BE49-F238E27FC236}">
              <a16:creationId xmlns:a16="http://schemas.microsoft.com/office/drawing/2014/main" id="{16F4C45A-87A9-4620-AE9B-EBBE4574CF8F}"/>
            </a:ext>
          </a:extLst>
        </xdr:cNvPr>
        <xdr:cNvSpPr txBox="1"/>
      </xdr:nvSpPr>
      <xdr:spPr>
        <a:xfrm>
          <a:off x="3582035" y="1841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81280</xdr:rowOff>
    </xdr:from>
    <xdr:ext cx="402590" cy="259080"/>
    <xdr:sp macro="" textlink="">
      <xdr:nvSpPr>
        <xdr:cNvPr id="430" name="n_2mainValue【市民会館】&#10;有形固定資産減価償却率">
          <a:extLst>
            <a:ext uri="{FF2B5EF4-FFF2-40B4-BE49-F238E27FC236}">
              <a16:creationId xmlns:a16="http://schemas.microsoft.com/office/drawing/2014/main" id="{829518F0-1F5F-460D-8A0E-1A019DA594D4}"/>
            </a:ext>
          </a:extLst>
        </xdr:cNvPr>
        <xdr:cNvSpPr txBox="1"/>
      </xdr:nvSpPr>
      <xdr:spPr>
        <a:xfrm>
          <a:off x="2705735" y="18426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24130</xdr:rowOff>
    </xdr:from>
    <xdr:ext cx="402590" cy="259080"/>
    <xdr:sp macro="" textlink="">
      <xdr:nvSpPr>
        <xdr:cNvPr id="431" name="n_3mainValue【市民会館】&#10;有形固定資産減価償却率">
          <a:extLst>
            <a:ext uri="{FF2B5EF4-FFF2-40B4-BE49-F238E27FC236}">
              <a16:creationId xmlns:a16="http://schemas.microsoft.com/office/drawing/2014/main" id="{009470EE-F1D2-4EDF-A744-C94685172DB2}"/>
            </a:ext>
          </a:extLst>
        </xdr:cNvPr>
        <xdr:cNvSpPr txBox="1"/>
      </xdr:nvSpPr>
      <xdr:spPr>
        <a:xfrm>
          <a:off x="1816735" y="18369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5363C199-4805-4F53-8404-E8D2F4FAD0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4FBD595C-5267-454F-88DD-CF2BD6C27191}"/>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705D00FC-CD3C-4D7F-86F0-5009C8CDCEC4}"/>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8BADAC2-D87B-442D-A79A-4CC5504BC853}"/>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D096B606-352A-4406-9644-AA21E959AA03}"/>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31C8DCB3-075F-46D9-9BFF-2073916A6294}"/>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5AB3C581-1621-4EAE-A82D-4C0C2DC97105}"/>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5C6326B4-9244-48A2-A095-900A1B94C019}"/>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0" name="テキスト ボックス 439">
          <a:extLst>
            <a:ext uri="{FF2B5EF4-FFF2-40B4-BE49-F238E27FC236}">
              <a16:creationId xmlns:a16="http://schemas.microsoft.com/office/drawing/2014/main" id="{C72FC567-F35E-4C11-948D-2EDBC2007F49}"/>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2FE25807-F618-4125-B79A-E308CD896A4F}"/>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52028316-BC2B-412A-8075-AD3517AA9761}"/>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443" name="テキスト ボックス 442">
          <a:extLst>
            <a:ext uri="{FF2B5EF4-FFF2-40B4-BE49-F238E27FC236}">
              <a16:creationId xmlns:a16="http://schemas.microsoft.com/office/drawing/2014/main" id="{FD8B089E-A8CD-4395-97DA-EF23E26F1551}"/>
            </a:ext>
          </a:extLst>
        </xdr:cNvPr>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F9916FE1-F3CC-4EB8-A0F6-8791E7E5D96E}"/>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445" name="テキスト ボックス 444">
          <a:extLst>
            <a:ext uri="{FF2B5EF4-FFF2-40B4-BE49-F238E27FC236}">
              <a16:creationId xmlns:a16="http://schemas.microsoft.com/office/drawing/2014/main" id="{7C7F51B1-7EDD-4091-9DB2-2DF0EEACEEA1}"/>
            </a:ext>
          </a:extLst>
        </xdr:cNvPr>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BEBEE6DC-2B0C-4CD5-AD96-59E8D40AEF0F}"/>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447" name="テキスト ボックス 446">
          <a:extLst>
            <a:ext uri="{FF2B5EF4-FFF2-40B4-BE49-F238E27FC236}">
              <a16:creationId xmlns:a16="http://schemas.microsoft.com/office/drawing/2014/main" id="{4DE742AD-671A-440E-A70B-49003C4E39EF}"/>
            </a:ext>
          </a:extLst>
        </xdr:cNvPr>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A9FC97C8-8257-49E0-9762-C4F574A6DE85}"/>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449" name="テキスト ボックス 448">
          <a:extLst>
            <a:ext uri="{FF2B5EF4-FFF2-40B4-BE49-F238E27FC236}">
              <a16:creationId xmlns:a16="http://schemas.microsoft.com/office/drawing/2014/main" id="{F9157223-C337-4B23-AFDE-9806C1163BC6}"/>
            </a:ext>
          </a:extLst>
        </xdr:cNvPr>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2E89788F-9707-462F-A1C2-ACF28CE84F5D}"/>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451" name="テキスト ボックス 450">
          <a:extLst>
            <a:ext uri="{FF2B5EF4-FFF2-40B4-BE49-F238E27FC236}">
              <a16:creationId xmlns:a16="http://schemas.microsoft.com/office/drawing/2014/main" id="{04543CE1-CDD5-4739-A62F-C38A8EF7A1C2}"/>
            </a:ext>
          </a:extLst>
        </xdr:cNvPr>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15255D7-2304-48C4-9285-A832A57C2FA4}"/>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3" name="テキスト ボックス 452">
          <a:extLst>
            <a:ext uri="{FF2B5EF4-FFF2-40B4-BE49-F238E27FC236}">
              <a16:creationId xmlns:a16="http://schemas.microsoft.com/office/drawing/2014/main" id="{3C41E470-55C6-4B80-8189-FB74F058B1C8}"/>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284EC9D-C60F-4B1F-8855-F352559D2D04}"/>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5" name="直線コネクタ 454">
          <a:extLst>
            <a:ext uri="{FF2B5EF4-FFF2-40B4-BE49-F238E27FC236}">
              <a16:creationId xmlns:a16="http://schemas.microsoft.com/office/drawing/2014/main" id="{55B7AE1C-B734-407E-B4CA-CC6F4ADEF75F}"/>
            </a:ext>
          </a:extLst>
        </xdr:cNvPr>
        <xdr:cNvCxnSpPr/>
      </xdr:nvCxnSpPr>
      <xdr:spPr>
        <a:xfrm flipV="1">
          <a:off x="10476865" y="1715643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22860</xdr:rowOff>
    </xdr:from>
    <xdr:ext cx="469900" cy="259080"/>
    <xdr:sp macro="" textlink="">
      <xdr:nvSpPr>
        <xdr:cNvPr id="456" name="【市民会館】&#10;一人当たり面積最小値テキスト">
          <a:extLst>
            <a:ext uri="{FF2B5EF4-FFF2-40B4-BE49-F238E27FC236}">
              <a16:creationId xmlns:a16="http://schemas.microsoft.com/office/drawing/2014/main" id="{F54DEBE4-4AEE-46FA-A8CA-605BA3761340}"/>
            </a:ext>
          </a:extLst>
        </xdr:cNvPr>
        <xdr:cNvSpPr txBox="1"/>
      </xdr:nvSpPr>
      <xdr:spPr>
        <a:xfrm>
          <a:off x="10515600" y="1853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57" name="直線コネクタ 456">
          <a:extLst>
            <a:ext uri="{FF2B5EF4-FFF2-40B4-BE49-F238E27FC236}">
              <a16:creationId xmlns:a16="http://schemas.microsoft.com/office/drawing/2014/main" id="{E3781C33-DEBE-46AF-8D29-B6BF7E4741C2}"/>
            </a:ext>
          </a:extLst>
        </xdr:cNvPr>
        <xdr:cNvCxnSpPr/>
      </xdr:nvCxnSpPr>
      <xdr:spPr>
        <a:xfrm>
          <a:off x="10388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129540</xdr:rowOff>
    </xdr:from>
    <xdr:ext cx="469900" cy="259080"/>
    <xdr:sp macro="" textlink="">
      <xdr:nvSpPr>
        <xdr:cNvPr id="458" name="【市民会館】&#10;一人当たり面積最大値テキスト">
          <a:extLst>
            <a:ext uri="{FF2B5EF4-FFF2-40B4-BE49-F238E27FC236}">
              <a16:creationId xmlns:a16="http://schemas.microsoft.com/office/drawing/2014/main" id="{22FECBED-98FE-4B7C-AF9B-483875FD1577}"/>
            </a:ext>
          </a:extLst>
        </xdr:cNvPr>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59" name="直線コネクタ 458">
          <a:extLst>
            <a:ext uri="{FF2B5EF4-FFF2-40B4-BE49-F238E27FC236}">
              <a16:creationId xmlns:a16="http://schemas.microsoft.com/office/drawing/2014/main" id="{9C33F8D0-383E-4E83-8011-2FA2B26835AA}"/>
            </a:ext>
          </a:extLst>
        </xdr:cNvPr>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166370</xdr:rowOff>
    </xdr:from>
    <xdr:ext cx="469900" cy="256540"/>
    <xdr:sp macro="" textlink="">
      <xdr:nvSpPr>
        <xdr:cNvPr id="460" name="【市民会館】&#10;一人当たり面積平均値テキスト">
          <a:extLst>
            <a:ext uri="{FF2B5EF4-FFF2-40B4-BE49-F238E27FC236}">
              <a16:creationId xmlns:a16="http://schemas.microsoft.com/office/drawing/2014/main" id="{5103FD3F-E2D3-47CE-B7FC-40AA19CA67C9}"/>
            </a:ext>
          </a:extLst>
        </xdr:cNvPr>
        <xdr:cNvSpPr txBox="1"/>
      </xdr:nvSpPr>
      <xdr:spPr>
        <a:xfrm>
          <a:off x="10515600" y="178257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143510</xdr:rowOff>
    </xdr:from>
    <xdr:to>
      <xdr:col>55</xdr:col>
      <xdr:colOff>50800</xdr:colOff>
      <xdr:row>105</xdr:row>
      <xdr:rowOff>73660</xdr:rowOff>
    </xdr:to>
    <xdr:sp macro="" textlink="">
      <xdr:nvSpPr>
        <xdr:cNvPr id="461" name="フローチャート: 判断 460">
          <a:extLst>
            <a:ext uri="{FF2B5EF4-FFF2-40B4-BE49-F238E27FC236}">
              <a16:creationId xmlns:a16="http://schemas.microsoft.com/office/drawing/2014/main" id="{CC01F721-7F2C-46B9-9EE3-32C9B2215BFF}"/>
            </a:ext>
          </a:extLst>
        </xdr:cNvPr>
        <xdr:cNvSpPr/>
      </xdr:nvSpPr>
      <xdr:spPr>
        <a:xfrm>
          <a:off x="1042670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135890</xdr:rowOff>
    </xdr:from>
    <xdr:to>
      <xdr:col>50</xdr:col>
      <xdr:colOff>165100</xdr:colOff>
      <xdr:row>105</xdr:row>
      <xdr:rowOff>66040</xdr:rowOff>
    </xdr:to>
    <xdr:sp macro="" textlink="">
      <xdr:nvSpPr>
        <xdr:cNvPr id="462" name="フローチャート: 判断 461">
          <a:extLst>
            <a:ext uri="{FF2B5EF4-FFF2-40B4-BE49-F238E27FC236}">
              <a16:creationId xmlns:a16="http://schemas.microsoft.com/office/drawing/2014/main" id="{90FDB1FA-1891-4D53-AD80-2D4E888C2452}"/>
            </a:ext>
          </a:extLst>
        </xdr:cNvPr>
        <xdr:cNvSpPr/>
      </xdr:nvSpPr>
      <xdr:spPr>
        <a:xfrm>
          <a:off x="95885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3" name="フローチャート: 判断 462">
          <a:extLst>
            <a:ext uri="{FF2B5EF4-FFF2-40B4-BE49-F238E27FC236}">
              <a16:creationId xmlns:a16="http://schemas.microsoft.com/office/drawing/2014/main" id="{C9D1273F-EE7C-44DD-AB22-0F0A63F06328}"/>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124460</xdr:rowOff>
    </xdr:from>
    <xdr:to>
      <xdr:col>41</xdr:col>
      <xdr:colOff>101600</xdr:colOff>
      <xdr:row>105</xdr:row>
      <xdr:rowOff>54610</xdr:rowOff>
    </xdr:to>
    <xdr:sp macro="" textlink="">
      <xdr:nvSpPr>
        <xdr:cNvPr id="464" name="フローチャート: 判断 463">
          <a:extLst>
            <a:ext uri="{FF2B5EF4-FFF2-40B4-BE49-F238E27FC236}">
              <a16:creationId xmlns:a16="http://schemas.microsoft.com/office/drawing/2014/main" id="{EA1BEB5A-BA62-48DD-B003-5327FAC10576}"/>
            </a:ext>
          </a:extLst>
        </xdr:cNvPr>
        <xdr:cNvSpPr/>
      </xdr:nvSpPr>
      <xdr:spPr>
        <a:xfrm>
          <a:off x="7810500" y="1795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5" name="フローチャート: 判断 464">
          <a:extLst>
            <a:ext uri="{FF2B5EF4-FFF2-40B4-BE49-F238E27FC236}">
              <a16:creationId xmlns:a16="http://schemas.microsoft.com/office/drawing/2014/main" id="{3471B737-B8FE-4437-BD15-393EBCFCA008}"/>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755663F9-072D-4352-B8D6-E656A78F0741}"/>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6CB502DB-F595-4B9D-9C75-872DAD90C8E7}"/>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078270B2-449C-41F9-9A4A-8A2C4B58DCAE}"/>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93744F27-5511-45C1-A9D0-34A02DDE542A}"/>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a:extLst>
            <a:ext uri="{FF2B5EF4-FFF2-40B4-BE49-F238E27FC236}">
              <a16:creationId xmlns:a16="http://schemas.microsoft.com/office/drawing/2014/main" id="{061245E9-62C9-4965-9B86-B23DB75FDA45}"/>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71" name="楕円 470">
          <a:extLst>
            <a:ext uri="{FF2B5EF4-FFF2-40B4-BE49-F238E27FC236}">
              <a16:creationId xmlns:a16="http://schemas.microsoft.com/office/drawing/2014/main" id="{A9F827F6-063C-4990-A3ED-64E921F85D0B}"/>
            </a:ext>
          </a:extLst>
        </xdr:cNvPr>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129540</xdr:rowOff>
    </xdr:from>
    <xdr:ext cx="469900" cy="259080"/>
    <xdr:sp macro="" textlink="">
      <xdr:nvSpPr>
        <xdr:cNvPr id="472" name="【市民会館】&#10;一人当たり面積該当値テキスト">
          <a:extLst>
            <a:ext uri="{FF2B5EF4-FFF2-40B4-BE49-F238E27FC236}">
              <a16:creationId xmlns:a16="http://schemas.microsoft.com/office/drawing/2014/main" id="{D1F821F5-8EA1-492C-95D3-07E74635CC09}"/>
            </a:ext>
          </a:extLst>
        </xdr:cNvPr>
        <xdr:cNvSpPr txBox="1"/>
      </xdr:nvSpPr>
      <xdr:spPr>
        <a:xfrm>
          <a:off x="1051560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154940</xdr:rowOff>
    </xdr:from>
    <xdr:to>
      <xdr:col>50</xdr:col>
      <xdr:colOff>165100</xdr:colOff>
      <xdr:row>107</xdr:row>
      <xdr:rowOff>85090</xdr:rowOff>
    </xdr:to>
    <xdr:sp macro="" textlink="">
      <xdr:nvSpPr>
        <xdr:cNvPr id="473" name="楕円 472">
          <a:extLst>
            <a:ext uri="{FF2B5EF4-FFF2-40B4-BE49-F238E27FC236}">
              <a16:creationId xmlns:a16="http://schemas.microsoft.com/office/drawing/2014/main" id="{FE25B422-4BB7-4738-93D6-CD38AD8BDC6E}"/>
            </a:ext>
          </a:extLst>
        </xdr:cNvPr>
        <xdr:cNvSpPr/>
      </xdr:nvSpPr>
      <xdr:spPr>
        <a:xfrm>
          <a:off x="9588500" y="183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34290</xdr:rowOff>
    </xdr:to>
    <xdr:cxnSp macro="">
      <xdr:nvCxnSpPr>
        <xdr:cNvPr id="474" name="直線コネクタ 473">
          <a:extLst>
            <a:ext uri="{FF2B5EF4-FFF2-40B4-BE49-F238E27FC236}">
              <a16:creationId xmlns:a16="http://schemas.microsoft.com/office/drawing/2014/main" id="{39F07051-84D5-4F21-AA88-2378376492C0}"/>
            </a:ext>
          </a:extLst>
        </xdr:cNvPr>
        <xdr:cNvCxnSpPr/>
      </xdr:nvCxnSpPr>
      <xdr:spPr>
        <a:xfrm flipV="1">
          <a:off x="9639300" y="183756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75" name="楕円 474">
          <a:extLst>
            <a:ext uri="{FF2B5EF4-FFF2-40B4-BE49-F238E27FC236}">
              <a16:creationId xmlns:a16="http://schemas.microsoft.com/office/drawing/2014/main" id="{93C7B8AC-E02A-4F63-8EE9-B91F29178097}"/>
            </a:ext>
          </a:extLst>
        </xdr:cNvPr>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34290</xdr:rowOff>
    </xdr:from>
    <xdr:to>
      <xdr:col>50</xdr:col>
      <xdr:colOff>114300</xdr:colOff>
      <xdr:row>107</xdr:row>
      <xdr:rowOff>45720</xdr:rowOff>
    </xdr:to>
    <xdr:cxnSp macro="">
      <xdr:nvCxnSpPr>
        <xdr:cNvPr id="476" name="直線コネクタ 475">
          <a:extLst>
            <a:ext uri="{FF2B5EF4-FFF2-40B4-BE49-F238E27FC236}">
              <a16:creationId xmlns:a16="http://schemas.microsoft.com/office/drawing/2014/main" id="{D4F73A46-0A0A-42F3-A8B6-F35DFE99026B}"/>
            </a:ext>
          </a:extLst>
        </xdr:cNvPr>
        <xdr:cNvCxnSpPr/>
      </xdr:nvCxnSpPr>
      <xdr:spPr>
        <a:xfrm flipV="1">
          <a:off x="8750300" y="18379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77" name="楕円 476">
          <a:extLst>
            <a:ext uri="{FF2B5EF4-FFF2-40B4-BE49-F238E27FC236}">
              <a16:creationId xmlns:a16="http://schemas.microsoft.com/office/drawing/2014/main" id="{1FF2F2C2-F165-4995-ACAD-FD50453A6263}"/>
            </a:ext>
          </a:extLst>
        </xdr:cNvPr>
        <xdr:cNvSpPr/>
      </xdr:nvSpPr>
      <xdr:spPr>
        <a:xfrm>
          <a:off x="781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107</xdr:row>
      <xdr:rowOff>49530</xdr:rowOff>
    </xdr:to>
    <xdr:cxnSp macro="">
      <xdr:nvCxnSpPr>
        <xdr:cNvPr id="478" name="直線コネクタ 477">
          <a:extLst>
            <a:ext uri="{FF2B5EF4-FFF2-40B4-BE49-F238E27FC236}">
              <a16:creationId xmlns:a16="http://schemas.microsoft.com/office/drawing/2014/main" id="{4F0646BF-AF4B-44B8-8259-90FFAF348D78}"/>
            </a:ext>
          </a:extLst>
        </xdr:cNvPr>
        <xdr:cNvCxnSpPr/>
      </xdr:nvCxnSpPr>
      <xdr:spPr>
        <a:xfrm flipV="1">
          <a:off x="7861300" y="18390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82550</xdr:rowOff>
    </xdr:from>
    <xdr:ext cx="469900" cy="259080"/>
    <xdr:sp macro="" textlink="">
      <xdr:nvSpPr>
        <xdr:cNvPr id="479" name="n_1aveValue【市民会館】&#10;一人当たり面積">
          <a:extLst>
            <a:ext uri="{FF2B5EF4-FFF2-40B4-BE49-F238E27FC236}">
              <a16:creationId xmlns:a16="http://schemas.microsoft.com/office/drawing/2014/main" id="{889A1A82-24B0-4D40-A682-21C17CF1C31E}"/>
            </a:ext>
          </a:extLst>
        </xdr:cNvPr>
        <xdr:cNvSpPr txBox="1"/>
      </xdr:nvSpPr>
      <xdr:spPr>
        <a:xfrm>
          <a:off x="9391650" y="1774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97790</xdr:rowOff>
    </xdr:from>
    <xdr:ext cx="467360" cy="256540"/>
    <xdr:sp macro="" textlink="">
      <xdr:nvSpPr>
        <xdr:cNvPr id="480" name="n_2aveValue【市民会館】&#10;一人当たり面積">
          <a:extLst>
            <a:ext uri="{FF2B5EF4-FFF2-40B4-BE49-F238E27FC236}">
              <a16:creationId xmlns:a16="http://schemas.microsoft.com/office/drawing/2014/main" id="{65C19157-5A97-41E2-8E9A-D23EFBA7DD12}"/>
            </a:ext>
          </a:extLst>
        </xdr:cNvPr>
        <xdr:cNvSpPr txBox="1"/>
      </xdr:nvSpPr>
      <xdr:spPr>
        <a:xfrm>
          <a:off x="8515350" y="17757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71120</xdr:rowOff>
    </xdr:from>
    <xdr:ext cx="467360" cy="259080"/>
    <xdr:sp macro="" textlink="">
      <xdr:nvSpPr>
        <xdr:cNvPr id="481" name="n_3aveValue【市民会館】&#10;一人当たり面積">
          <a:extLst>
            <a:ext uri="{FF2B5EF4-FFF2-40B4-BE49-F238E27FC236}">
              <a16:creationId xmlns:a16="http://schemas.microsoft.com/office/drawing/2014/main" id="{8FFF7C9E-6DD4-4C9F-BBF4-3C6E41503851}"/>
            </a:ext>
          </a:extLst>
        </xdr:cNvPr>
        <xdr:cNvSpPr txBox="1"/>
      </xdr:nvSpPr>
      <xdr:spPr>
        <a:xfrm>
          <a:off x="7626350" y="17730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86360</xdr:rowOff>
    </xdr:from>
    <xdr:ext cx="467360" cy="256540"/>
    <xdr:sp macro="" textlink="">
      <xdr:nvSpPr>
        <xdr:cNvPr id="482" name="n_4aveValue【市民会館】&#10;一人当たり面積">
          <a:extLst>
            <a:ext uri="{FF2B5EF4-FFF2-40B4-BE49-F238E27FC236}">
              <a16:creationId xmlns:a16="http://schemas.microsoft.com/office/drawing/2014/main" id="{58F75134-5FD8-4F47-82C8-B781C02F686B}"/>
            </a:ext>
          </a:extLst>
        </xdr:cNvPr>
        <xdr:cNvSpPr txBox="1"/>
      </xdr:nvSpPr>
      <xdr:spPr>
        <a:xfrm>
          <a:off x="6737350" y="17745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76200</xdr:rowOff>
    </xdr:from>
    <xdr:ext cx="469900" cy="256540"/>
    <xdr:sp macro="" textlink="">
      <xdr:nvSpPr>
        <xdr:cNvPr id="483" name="n_1mainValue【市民会館】&#10;一人当たり面積">
          <a:extLst>
            <a:ext uri="{FF2B5EF4-FFF2-40B4-BE49-F238E27FC236}">
              <a16:creationId xmlns:a16="http://schemas.microsoft.com/office/drawing/2014/main" id="{5A10FC36-58E4-481B-B668-03AF061BE85B}"/>
            </a:ext>
          </a:extLst>
        </xdr:cNvPr>
        <xdr:cNvSpPr txBox="1"/>
      </xdr:nvSpPr>
      <xdr:spPr>
        <a:xfrm>
          <a:off x="9391650" y="18421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87630</xdr:rowOff>
    </xdr:from>
    <xdr:ext cx="467360" cy="256540"/>
    <xdr:sp macro="" textlink="">
      <xdr:nvSpPr>
        <xdr:cNvPr id="484" name="n_2mainValue【市民会館】&#10;一人当たり面積">
          <a:extLst>
            <a:ext uri="{FF2B5EF4-FFF2-40B4-BE49-F238E27FC236}">
              <a16:creationId xmlns:a16="http://schemas.microsoft.com/office/drawing/2014/main" id="{A172FF4B-B521-4A6C-86C5-AE59BD09224B}"/>
            </a:ext>
          </a:extLst>
        </xdr:cNvPr>
        <xdr:cNvSpPr txBox="1"/>
      </xdr:nvSpPr>
      <xdr:spPr>
        <a:xfrm>
          <a:off x="8515350" y="18432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91440</xdr:rowOff>
    </xdr:from>
    <xdr:ext cx="467360" cy="259080"/>
    <xdr:sp macro="" textlink="">
      <xdr:nvSpPr>
        <xdr:cNvPr id="485" name="n_3mainValue【市民会館】&#10;一人当たり面積">
          <a:extLst>
            <a:ext uri="{FF2B5EF4-FFF2-40B4-BE49-F238E27FC236}">
              <a16:creationId xmlns:a16="http://schemas.microsoft.com/office/drawing/2014/main" id="{476F45A9-C5EB-4C0B-9837-40E7E4FF8C03}"/>
            </a:ext>
          </a:extLst>
        </xdr:cNvPr>
        <xdr:cNvSpPr txBox="1"/>
      </xdr:nvSpPr>
      <xdr:spPr>
        <a:xfrm>
          <a:off x="7626350" y="18436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3011EA15-520A-47B1-9D3B-9FE357103F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196157EE-5685-401D-A388-08B10D1E04AC}"/>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C104DFE-CE33-4AE9-A903-791E85A23B28}"/>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E22ED1CA-DAE1-4824-A87F-730AC85EC423}"/>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A086957A-0BAE-4802-A31E-814B777989FA}"/>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2BC1F158-4E38-4C73-AF21-FD0E10ED2E88}"/>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3717F4A2-A0CD-4E3F-93C4-1D854195010F}"/>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1F141EC9-AFE5-41EB-9857-10B9C02372D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4" name="テキスト ボックス 493">
          <a:extLst>
            <a:ext uri="{FF2B5EF4-FFF2-40B4-BE49-F238E27FC236}">
              <a16:creationId xmlns:a16="http://schemas.microsoft.com/office/drawing/2014/main" id="{50122541-E532-4C93-B620-67539C69495C}"/>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E787CB64-FD28-4180-9650-364217668968}"/>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96" name="テキスト ボックス 495">
          <a:extLst>
            <a:ext uri="{FF2B5EF4-FFF2-40B4-BE49-F238E27FC236}">
              <a16:creationId xmlns:a16="http://schemas.microsoft.com/office/drawing/2014/main" id="{BF14E8E5-572E-4C5A-91C0-F48B8AE5D882}"/>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7E32C4A5-D65B-4D95-8C13-1AD143FBE741}"/>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98" name="テキスト ボックス 497">
          <a:extLst>
            <a:ext uri="{FF2B5EF4-FFF2-40B4-BE49-F238E27FC236}">
              <a16:creationId xmlns:a16="http://schemas.microsoft.com/office/drawing/2014/main" id="{9AEB036F-72F7-4250-A938-80F96B233CC1}"/>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6401D143-5314-494E-90A3-2015261B23FB}"/>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0" name="テキスト ボックス 499">
          <a:extLst>
            <a:ext uri="{FF2B5EF4-FFF2-40B4-BE49-F238E27FC236}">
              <a16:creationId xmlns:a16="http://schemas.microsoft.com/office/drawing/2014/main" id="{20393B76-553C-4E0F-AB6A-96C3E068CFD7}"/>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2124BE06-181F-4CF9-8E83-CEF8332CA2F5}"/>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2" name="テキスト ボックス 501">
          <a:extLst>
            <a:ext uri="{FF2B5EF4-FFF2-40B4-BE49-F238E27FC236}">
              <a16:creationId xmlns:a16="http://schemas.microsoft.com/office/drawing/2014/main" id="{50E95709-3F1B-4858-AFF9-7268D437C682}"/>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56DE654B-158C-4495-B0E8-0B230C6556AD}"/>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4" name="テキスト ボックス 503">
          <a:extLst>
            <a:ext uri="{FF2B5EF4-FFF2-40B4-BE49-F238E27FC236}">
              <a16:creationId xmlns:a16="http://schemas.microsoft.com/office/drawing/2014/main" id="{8BDF25C8-3D51-4DDE-B840-9CF8221D59E6}"/>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CC60C9C-C226-405E-920D-D03CF130D195}"/>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06" name="テキスト ボックス 505">
          <a:extLst>
            <a:ext uri="{FF2B5EF4-FFF2-40B4-BE49-F238E27FC236}">
              <a16:creationId xmlns:a16="http://schemas.microsoft.com/office/drawing/2014/main" id="{0B03D2BA-54AA-4F70-9D56-9B0936D1E10D}"/>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864A23C2-CBB4-4A45-ABB2-75E31BDAB016}"/>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08" name="テキスト ボックス 507">
          <a:extLst>
            <a:ext uri="{FF2B5EF4-FFF2-40B4-BE49-F238E27FC236}">
              <a16:creationId xmlns:a16="http://schemas.microsoft.com/office/drawing/2014/main" id="{09AF1660-6094-4006-B112-29350DCBDF3B}"/>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BCD170E2-ADC8-40AE-8371-ADD89C584283}"/>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41</xdr:row>
      <xdr:rowOff>29210</xdr:rowOff>
    </xdr:to>
    <xdr:cxnSp macro="">
      <xdr:nvCxnSpPr>
        <xdr:cNvPr id="510" name="直線コネクタ 509">
          <a:extLst>
            <a:ext uri="{FF2B5EF4-FFF2-40B4-BE49-F238E27FC236}">
              <a16:creationId xmlns:a16="http://schemas.microsoft.com/office/drawing/2014/main" id="{54F621D1-9EF7-4A32-930D-7C80194996E7}"/>
            </a:ext>
          </a:extLst>
        </xdr:cNvPr>
        <xdr:cNvCxnSpPr/>
      </xdr:nvCxnSpPr>
      <xdr:spPr>
        <a:xfrm flipV="1">
          <a:off x="16318865" y="576834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32385</xdr:rowOff>
    </xdr:from>
    <xdr:ext cx="405130" cy="256540"/>
    <xdr:sp macro="" textlink="">
      <xdr:nvSpPr>
        <xdr:cNvPr id="511" name="【一般廃棄物処理施設】&#10;有形固定資産減価償却率最小値テキスト">
          <a:extLst>
            <a:ext uri="{FF2B5EF4-FFF2-40B4-BE49-F238E27FC236}">
              <a16:creationId xmlns:a16="http://schemas.microsoft.com/office/drawing/2014/main" id="{0B987E6C-EB85-48D0-9094-E3DAE32F0634}"/>
            </a:ext>
          </a:extLst>
        </xdr:cNvPr>
        <xdr:cNvSpPr txBox="1"/>
      </xdr:nvSpPr>
      <xdr:spPr>
        <a:xfrm>
          <a:off x="16357600" y="70618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29210</xdr:rowOff>
    </xdr:from>
    <xdr:to>
      <xdr:col>86</xdr:col>
      <xdr:colOff>25400</xdr:colOff>
      <xdr:row>41</xdr:row>
      <xdr:rowOff>29210</xdr:rowOff>
    </xdr:to>
    <xdr:cxnSp macro="">
      <xdr:nvCxnSpPr>
        <xdr:cNvPr id="512" name="直線コネクタ 511">
          <a:extLst>
            <a:ext uri="{FF2B5EF4-FFF2-40B4-BE49-F238E27FC236}">
              <a16:creationId xmlns:a16="http://schemas.microsoft.com/office/drawing/2014/main" id="{D182AFAC-406B-4F73-B8A8-47C44773F0EF}"/>
            </a:ext>
          </a:extLst>
        </xdr:cNvPr>
        <xdr:cNvCxnSpPr/>
      </xdr:nvCxnSpPr>
      <xdr:spPr>
        <a:xfrm>
          <a:off x="16230600" y="705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405130" cy="259080"/>
    <xdr:sp macro="" textlink="">
      <xdr:nvSpPr>
        <xdr:cNvPr id="513" name="【一般廃棄物処理施設】&#10;有形固定資産減価償却率最大値テキスト">
          <a:extLst>
            <a:ext uri="{FF2B5EF4-FFF2-40B4-BE49-F238E27FC236}">
              <a16:creationId xmlns:a16="http://schemas.microsoft.com/office/drawing/2014/main" id="{0FC2E25B-9DA1-43C4-ACE5-99BB34A28A38}"/>
            </a:ext>
          </a:extLst>
        </xdr:cNvPr>
        <xdr:cNvSpPr txBox="1"/>
      </xdr:nvSpPr>
      <xdr:spPr>
        <a:xfrm>
          <a:off x="16357600" y="5543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4" name="直線コネクタ 513">
          <a:extLst>
            <a:ext uri="{FF2B5EF4-FFF2-40B4-BE49-F238E27FC236}">
              <a16:creationId xmlns:a16="http://schemas.microsoft.com/office/drawing/2014/main" id="{FC5B82DB-6E88-4BB8-A648-6695B8842CA7}"/>
            </a:ext>
          </a:extLst>
        </xdr:cNvPr>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149225</xdr:rowOff>
    </xdr:from>
    <xdr:ext cx="405130" cy="259080"/>
    <xdr:sp macro="" textlink="">
      <xdr:nvSpPr>
        <xdr:cNvPr id="515" name="【一般廃棄物処理施設】&#10;有形固定資産減価償却率平均値テキスト">
          <a:extLst>
            <a:ext uri="{FF2B5EF4-FFF2-40B4-BE49-F238E27FC236}">
              <a16:creationId xmlns:a16="http://schemas.microsoft.com/office/drawing/2014/main" id="{A9BCAB92-5BA5-4E08-B63A-6B6EFB0AF3B4}"/>
            </a:ext>
          </a:extLst>
        </xdr:cNvPr>
        <xdr:cNvSpPr txBox="1"/>
      </xdr:nvSpPr>
      <xdr:spPr>
        <a:xfrm>
          <a:off x="16357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16" name="フローチャート: 判断 515">
          <a:extLst>
            <a:ext uri="{FF2B5EF4-FFF2-40B4-BE49-F238E27FC236}">
              <a16:creationId xmlns:a16="http://schemas.microsoft.com/office/drawing/2014/main" id="{C7380A57-D601-4BD3-8142-67E0E1A62C7F}"/>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17" name="フローチャート: 判断 516">
          <a:extLst>
            <a:ext uri="{FF2B5EF4-FFF2-40B4-BE49-F238E27FC236}">
              <a16:creationId xmlns:a16="http://schemas.microsoft.com/office/drawing/2014/main" id="{FD51D362-FE9E-460B-94B5-39634E6B7766}"/>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18" name="フローチャート: 判断 517">
          <a:extLst>
            <a:ext uri="{FF2B5EF4-FFF2-40B4-BE49-F238E27FC236}">
              <a16:creationId xmlns:a16="http://schemas.microsoft.com/office/drawing/2014/main" id="{394B5F06-C403-4900-9F57-47EC6ECC0AE5}"/>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19" name="フローチャート: 判断 518">
          <a:extLst>
            <a:ext uri="{FF2B5EF4-FFF2-40B4-BE49-F238E27FC236}">
              <a16:creationId xmlns:a16="http://schemas.microsoft.com/office/drawing/2014/main" id="{956B5874-19FF-49B5-80F6-5291870B1B97}"/>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0" name="フローチャート: 判断 519">
          <a:extLst>
            <a:ext uri="{FF2B5EF4-FFF2-40B4-BE49-F238E27FC236}">
              <a16:creationId xmlns:a16="http://schemas.microsoft.com/office/drawing/2014/main" id="{D9B54533-7C81-46F2-8DA3-C9BB42944E72}"/>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1" name="テキスト ボックス 520">
          <a:extLst>
            <a:ext uri="{FF2B5EF4-FFF2-40B4-BE49-F238E27FC236}">
              <a16:creationId xmlns:a16="http://schemas.microsoft.com/office/drawing/2014/main" id="{ECA60DE1-F30B-4648-9AE6-48A72E1B45E5}"/>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2" name="テキスト ボックス 521">
          <a:extLst>
            <a:ext uri="{FF2B5EF4-FFF2-40B4-BE49-F238E27FC236}">
              <a16:creationId xmlns:a16="http://schemas.microsoft.com/office/drawing/2014/main" id="{3A946BB7-98F0-4B5C-997A-CF5D96451A62}"/>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3" name="テキスト ボックス 522">
          <a:extLst>
            <a:ext uri="{FF2B5EF4-FFF2-40B4-BE49-F238E27FC236}">
              <a16:creationId xmlns:a16="http://schemas.microsoft.com/office/drawing/2014/main" id="{A1CB6733-6EA9-48DA-9351-D19B5A1205D9}"/>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4" name="テキスト ボックス 523">
          <a:extLst>
            <a:ext uri="{FF2B5EF4-FFF2-40B4-BE49-F238E27FC236}">
              <a16:creationId xmlns:a16="http://schemas.microsoft.com/office/drawing/2014/main" id="{5F3751F8-FB71-49C9-87DF-5ADFA69B1C37}"/>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2EC589CD-9DBB-48A3-B44B-06F4C24A8F9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40</xdr:row>
      <xdr:rowOff>8255</xdr:rowOff>
    </xdr:from>
    <xdr:to>
      <xdr:col>85</xdr:col>
      <xdr:colOff>177800</xdr:colOff>
      <xdr:row>40</xdr:row>
      <xdr:rowOff>109855</xdr:rowOff>
    </xdr:to>
    <xdr:sp macro="" textlink="">
      <xdr:nvSpPr>
        <xdr:cNvPr id="526" name="楕円 525">
          <a:extLst>
            <a:ext uri="{FF2B5EF4-FFF2-40B4-BE49-F238E27FC236}">
              <a16:creationId xmlns:a16="http://schemas.microsoft.com/office/drawing/2014/main" id="{45CA8E94-DA2C-4BBE-928A-36F24FDD542B}"/>
            </a:ext>
          </a:extLst>
        </xdr:cNvPr>
        <xdr:cNvSpPr/>
      </xdr:nvSpPr>
      <xdr:spPr>
        <a:xfrm>
          <a:off x="16268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158115</xdr:rowOff>
    </xdr:from>
    <xdr:ext cx="405130" cy="256540"/>
    <xdr:sp macro="" textlink="">
      <xdr:nvSpPr>
        <xdr:cNvPr id="527" name="【一般廃棄物処理施設】&#10;有形固定資産減価償却率該当値テキスト">
          <a:extLst>
            <a:ext uri="{FF2B5EF4-FFF2-40B4-BE49-F238E27FC236}">
              <a16:creationId xmlns:a16="http://schemas.microsoft.com/office/drawing/2014/main" id="{A7CD7A6F-237A-4267-8C5B-0DB491F0126A}"/>
            </a:ext>
          </a:extLst>
        </xdr:cNvPr>
        <xdr:cNvSpPr txBox="1"/>
      </xdr:nvSpPr>
      <xdr:spPr>
        <a:xfrm>
          <a:off x="16357600" y="6844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528" name="楕円 527">
          <a:extLst>
            <a:ext uri="{FF2B5EF4-FFF2-40B4-BE49-F238E27FC236}">
              <a16:creationId xmlns:a16="http://schemas.microsoft.com/office/drawing/2014/main" id="{1CA4DCB8-6A2D-4E57-B6FF-5922E36D802D}"/>
            </a:ext>
          </a:extLst>
        </xdr:cNvPr>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xdr:rowOff>
    </xdr:from>
    <xdr:to>
      <xdr:col>85</xdr:col>
      <xdr:colOff>127000</xdr:colOff>
      <xdr:row>40</xdr:row>
      <xdr:rowOff>59055</xdr:rowOff>
    </xdr:to>
    <xdr:cxnSp macro="">
      <xdr:nvCxnSpPr>
        <xdr:cNvPr id="529" name="直線コネクタ 528">
          <a:extLst>
            <a:ext uri="{FF2B5EF4-FFF2-40B4-BE49-F238E27FC236}">
              <a16:creationId xmlns:a16="http://schemas.microsoft.com/office/drawing/2014/main" id="{92E84B1F-F8AC-4900-8C91-70274599ED9C}"/>
            </a:ext>
          </a:extLst>
        </xdr:cNvPr>
        <xdr:cNvCxnSpPr/>
      </xdr:nvCxnSpPr>
      <xdr:spPr>
        <a:xfrm>
          <a:off x="15481300" y="68713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530" name="楕円 529">
          <a:extLst>
            <a:ext uri="{FF2B5EF4-FFF2-40B4-BE49-F238E27FC236}">
              <a16:creationId xmlns:a16="http://schemas.microsoft.com/office/drawing/2014/main" id="{005A80D1-C62E-4B34-BF4C-F494186B3927}"/>
            </a:ext>
          </a:extLst>
        </xdr:cNvPr>
        <xdr:cNvSpPr/>
      </xdr:nvSpPr>
      <xdr:spPr>
        <a:xfrm>
          <a:off x="14541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xdr:rowOff>
    </xdr:from>
    <xdr:to>
      <xdr:col>81</xdr:col>
      <xdr:colOff>50800</xdr:colOff>
      <xdr:row>40</xdr:row>
      <xdr:rowOff>17780</xdr:rowOff>
    </xdr:to>
    <xdr:cxnSp macro="">
      <xdr:nvCxnSpPr>
        <xdr:cNvPr id="531" name="直線コネクタ 530">
          <a:extLst>
            <a:ext uri="{FF2B5EF4-FFF2-40B4-BE49-F238E27FC236}">
              <a16:creationId xmlns:a16="http://schemas.microsoft.com/office/drawing/2014/main" id="{7A656DB3-FEB5-46F5-927E-8A4D86D92307}"/>
            </a:ext>
          </a:extLst>
        </xdr:cNvPr>
        <xdr:cNvCxnSpPr/>
      </xdr:nvCxnSpPr>
      <xdr:spPr>
        <a:xfrm flipV="1">
          <a:off x="14592300" y="6871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114935</xdr:rowOff>
    </xdr:from>
    <xdr:to>
      <xdr:col>72</xdr:col>
      <xdr:colOff>38100</xdr:colOff>
      <xdr:row>40</xdr:row>
      <xdr:rowOff>45085</xdr:rowOff>
    </xdr:to>
    <xdr:sp macro="" textlink="">
      <xdr:nvSpPr>
        <xdr:cNvPr id="532" name="楕円 531">
          <a:extLst>
            <a:ext uri="{FF2B5EF4-FFF2-40B4-BE49-F238E27FC236}">
              <a16:creationId xmlns:a16="http://schemas.microsoft.com/office/drawing/2014/main" id="{3DFCDFD1-F341-4EF4-AD54-7FEDA39D0331}"/>
            </a:ext>
          </a:extLst>
        </xdr:cNvPr>
        <xdr:cNvSpPr/>
      </xdr:nvSpPr>
      <xdr:spPr>
        <a:xfrm>
          <a:off x="1365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166370</xdr:rowOff>
    </xdr:from>
    <xdr:to>
      <xdr:col>76</xdr:col>
      <xdr:colOff>114300</xdr:colOff>
      <xdr:row>40</xdr:row>
      <xdr:rowOff>17780</xdr:rowOff>
    </xdr:to>
    <xdr:cxnSp macro="">
      <xdr:nvCxnSpPr>
        <xdr:cNvPr id="533" name="直線コネクタ 532">
          <a:extLst>
            <a:ext uri="{FF2B5EF4-FFF2-40B4-BE49-F238E27FC236}">
              <a16:creationId xmlns:a16="http://schemas.microsoft.com/office/drawing/2014/main" id="{F7BB1D24-DF42-4067-9538-DE42594853E7}"/>
            </a:ext>
          </a:extLst>
        </xdr:cNvPr>
        <xdr:cNvCxnSpPr/>
      </xdr:nvCxnSpPr>
      <xdr:spPr>
        <a:xfrm>
          <a:off x="13703300" y="68529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8255</xdr:rowOff>
    </xdr:from>
    <xdr:to>
      <xdr:col>67</xdr:col>
      <xdr:colOff>101600</xdr:colOff>
      <xdr:row>36</xdr:row>
      <xdr:rowOff>109855</xdr:rowOff>
    </xdr:to>
    <xdr:sp macro="" textlink="">
      <xdr:nvSpPr>
        <xdr:cNvPr id="534" name="楕円 533">
          <a:extLst>
            <a:ext uri="{FF2B5EF4-FFF2-40B4-BE49-F238E27FC236}">
              <a16:creationId xmlns:a16="http://schemas.microsoft.com/office/drawing/2014/main" id="{BFBF312B-F86E-4DB3-9B38-640659B29161}"/>
            </a:ext>
          </a:extLst>
        </xdr:cNvPr>
        <xdr:cNvSpPr/>
      </xdr:nvSpPr>
      <xdr:spPr>
        <a:xfrm>
          <a:off x="12763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39</xdr:row>
      <xdr:rowOff>166370</xdr:rowOff>
    </xdr:to>
    <xdr:cxnSp macro="">
      <xdr:nvCxnSpPr>
        <xdr:cNvPr id="535" name="直線コネクタ 534">
          <a:extLst>
            <a:ext uri="{FF2B5EF4-FFF2-40B4-BE49-F238E27FC236}">
              <a16:creationId xmlns:a16="http://schemas.microsoft.com/office/drawing/2014/main" id="{8998107F-B89F-4D8F-92A9-8A94A8D540F1}"/>
            </a:ext>
          </a:extLst>
        </xdr:cNvPr>
        <xdr:cNvCxnSpPr/>
      </xdr:nvCxnSpPr>
      <xdr:spPr>
        <a:xfrm>
          <a:off x="12814300" y="6231255"/>
          <a:ext cx="889000" cy="621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34925</xdr:rowOff>
    </xdr:from>
    <xdr:ext cx="405130" cy="259080"/>
    <xdr:sp macro="" textlink="">
      <xdr:nvSpPr>
        <xdr:cNvPr id="536" name="n_1aveValue【一般廃棄物処理施設】&#10;有形固定資産減価償却率">
          <a:extLst>
            <a:ext uri="{FF2B5EF4-FFF2-40B4-BE49-F238E27FC236}">
              <a16:creationId xmlns:a16="http://schemas.microsoft.com/office/drawing/2014/main" id="{EBC017ED-5214-4E92-87CA-A4FD4BBBD6DF}"/>
            </a:ext>
          </a:extLst>
        </xdr:cNvPr>
        <xdr:cNvSpPr txBox="1"/>
      </xdr:nvSpPr>
      <xdr:spPr>
        <a:xfrm>
          <a:off x="15266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61595</xdr:rowOff>
    </xdr:from>
    <xdr:ext cx="402590" cy="259080"/>
    <xdr:sp macro="" textlink="">
      <xdr:nvSpPr>
        <xdr:cNvPr id="537" name="n_2aveValue【一般廃棄物処理施設】&#10;有形固定資産減価償却率">
          <a:extLst>
            <a:ext uri="{FF2B5EF4-FFF2-40B4-BE49-F238E27FC236}">
              <a16:creationId xmlns:a16="http://schemas.microsoft.com/office/drawing/2014/main" id="{C76A89AB-05C8-4591-A878-890DAC9BC812}"/>
            </a:ext>
          </a:extLst>
        </xdr:cNvPr>
        <xdr:cNvSpPr txBox="1"/>
      </xdr:nvSpPr>
      <xdr:spPr>
        <a:xfrm>
          <a:off x="14389735" y="6233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34925</xdr:rowOff>
    </xdr:from>
    <xdr:ext cx="402590" cy="259080"/>
    <xdr:sp macro="" textlink="">
      <xdr:nvSpPr>
        <xdr:cNvPr id="538" name="n_3aveValue【一般廃棄物処理施設】&#10;有形固定資産減価償却率">
          <a:extLst>
            <a:ext uri="{FF2B5EF4-FFF2-40B4-BE49-F238E27FC236}">
              <a16:creationId xmlns:a16="http://schemas.microsoft.com/office/drawing/2014/main" id="{79581341-8E2C-4B0E-AFE2-BB65EFC1A7C6}"/>
            </a:ext>
          </a:extLst>
        </xdr:cNvPr>
        <xdr:cNvSpPr txBox="1"/>
      </xdr:nvSpPr>
      <xdr:spPr>
        <a:xfrm>
          <a:off x="1350073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89535</xdr:rowOff>
    </xdr:from>
    <xdr:ext cx="402590" cy="256540"/>
    <xdr:sp macro="" textlink="">
      <xdr:nvSpPr>
        <xdr:cNvPr id="539" name="n_4aveValue【一般廃棄物処理施設】&#10;有形固定資産減価償却率">
          <a:extLst>
            <a:ext uri="{FF2B5EF4-FFF2-40B4-BE49-F238E27FC236}">
              <a16:creationId xmlns:a16="http://schemas.microsoft.com/office/drawing/2014/main" id="{D684B8F0-D8CD-430D-B8FF-99FB36264967}"/>
            </a:ext>
          </a:extLst>
        </xdr:cNvPr>
        <xdr:cNvSpPr txBox="1"/>
      </xdr:nvSpPr>
      <xdr:spPr>
        <a:xfrm>
          <a:off x="12611735" y="64331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55245</xdr:rowOff>
    </xdr:from>
    <xdr:ext cx="405130" cy="256540"/>
    <xdr:sp macro="" textlink="">
      <xdr:nvSpPr>
        <xdr:cNvPr id="540" name="n_1mainValue【一般廃棄物処理施設】&#10;有形固定資産減価償却率">
          <a:extLst>
            <a:ext uri="{FF2B5EF4-FFF2-40B4-BE49-F238E27FC236}">
              <a16:creationId xmlns:a16="http://schemas.microsoft.com/office/drawing/2014/main" id="{1A051871-E20B-4473-A8BC-746D746AC35C}"/>
            </a:ext>
          </a:extLst>
        </xdr:cNvPr>
        <xdr:cNvSpPr txBox="1"/>
      </xdr:nvSpPr>
      <xdr:spPr>
        <a:xfrm>
          <a:off x="15266035" y="69132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59055</xdr:rowOff>
    </xdr:from>
    <xdr:ext cx="402590" cy="259080"/>
    <xdr:sp macro="" textlink="">
      <xdr:nvSpPr>
        <xdr:cNvPr id="541" name="n_2mainValue【一般廃棄物処理施設】&#10;有形固定資産減価償却率">
          <a:extLst>
            <a:ext uri="{FF2B5EF4-FFF2-40B4-BE49-F238E27FC236}">
              <a16:creationId xmlns:a16="http://schemas.microsoft.com/office/drawing/2014/main" id="{18BBF1FB-3DE7-4D73-B416-9F50C214EAB2}"/>
            </a:ext>
          </a:extLst>
        </xdr:cNvPr>
        <xdr:cNvSpPr txBox="1"/>
      </xdr:nvSpPr>
      <xdr:spPr>
        <a:xfrm>
          <a:off x="14389735" y="6917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36195</xdr:rowOff>
    </xdr:from>
    <xdr:ext cx="402590" cy="259080"/>
    <xdr:sp macro="" textlink="">
      <xdr:nvSpPr>
        <xdr:cNvPr id="542" name="n_3mainValue【一般廃棄物処理施設】&#10;有形固定資産減価償却率">
          <a:extLst>
            <a:ext uri="{FF2B5EF4-FFF2-40B4-BE49-F238E27FC236}">
              <a16:creationId xmlns:a16="http://schemas.microsoft.com/office/drawing/2014/main" id="{BEF44056-BD55-45FB-B634-881A4BF41AB1}"/>
            </a:ext>
          </a:extLst>
        </xdr:cNvPr>
        <xdr:cNvSpPr txBox="1"/>
      </xdr:nvSpPr>
      <xdr:spPr>
        <a:xfrm>
          <a:off x="13500735" y="6894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126365</xdr:rowOff>
    </xdr:from>
    <xdr:ext cx="402590" cy="259080"/>
    <xdr:sp macro="" textlink="">
      <xdr:nvSpPr>
        <xdr:cNvPr id="543" name="n_4mainValue【一般廃棄物処理施設】&#10;有形固定資産減価償却率">
          <a:extLst>
            <a:ext uri="{FF2B5EF4-FFF2-40B4-BE49-F238E27FC236}">
              <a16:creationId xmlns:a16="http://schemas.microsoft.com/office/drawing/2014/main" id="{C6E385DE-E775-4011-8E4E-9FE2F7310E78}"/>
            </a:ext>
          </a:extLst>
        </xdr:cNvPr>
        <xdr:cNvSpPr txBox="1"/>
      </xdr:nvSpPr>
      <xdr:spPr>
        <a:xfrm>
          <a:off x="12611735" y="5955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788DEC0D-4F1A-4AC0-8C79-3E57A6CA28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801A71F2-9AE0-434A-A8A0-D4D6687131BD}"/>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A6EE62D7-3019-4CF6-8E4D-0307FFC52ACB}"/>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BF895224-EC6A-42E4-B1E4-3A8DBA5CF0E4}"/>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7B885DF8-1F4D-47F7-9027-0403AA6AEC5B}"/>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E621CCAB-D662-46C6-855F-8A5CA6E1C153}"/>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36E6D74D-84FD-4DDC-95B3-8B210346F27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116B0EDA-4871-42BD-B491-C8E910D1EF2D}"/>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2" name="テキスト ボックス 551">
          <a:extLst>
            <a:ext uri="{FF2B5EF4-FFF2-40B4-BE49-F238E27FC236}">
              <a16:creationId xmlns:a16="http://schemas.microsoft.com/office/drawing/2014/main" id="{F6893C15-C10C-4A73-B0CB-7C86F556ACAD}"/>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68121F7C-20DC-45AF-B17C-63EB0B7E9389}"/>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68437890-671B-46B5-8466-7AD3618BA41B}"/>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55" name="テキスト ボックス 554">
          <a:extLst>
            <a:ext uri="{FF2B5EF4-FFF2-40B4-BE49-F238E27FC236}">
              <a16:creationId xmlns:a16="http://schemas.microsoft.com/office/drawing/2014/main" id="{65C6CDCD-3F47-4CC3-A515-04D29BF1BFCF}"/>
            </a:ext>
          </a:extLst>
        </xdr:cNvPr>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8CE70359-7489-429B-AE72-45DDBC54853B}"/>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57" name="テキスト ボックス 556">
          <a:extLst>
            <a:ext uri="{FF2B5EF4-FFF2-40B4-BE49-F238E27FC236}">
              <a16:creationId xmlns:a16="http://schemas.microsoft.com/office/drawing/2014/main" id="{62905744-E029-4172-87BC-5CB930300CC0}"/>
            </a:ext>
          </a:extLst>
        </xdr:cNvPr>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857F57FE-DDF0-44BA-94DB-8597B29656F7}"/>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59" name="テキスト ボックス 558">
          <a:extLst>
            <a:ext uri="{FF2B5EF4-FFF2-40B4-BE49-F238E27FC236}">
              <a16:creationId xmlns:a16="http://schemas.microsoft.com/office/drawing/2014/main" id="{639272D3-E324-4EB7-B139-2053C620318C}"/>
            </a:ext>
          </a:extLst>
        </xdr:cNvPr>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B8F368E-89FC-4755-A45D-67622A858E6F}"/>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61" name="テキスト ボックス 560">
          <a:extLst>
            <a:ext uri="{FF2B5EF4-FFF2-40B4-BE49-F238E27FC236}">
              <a16:creationId xmlns:a16="http://schemas.microsoft.com/office/drawing/2014/main" id="{5B1D8405-976F-48DF-993B-47A12FA2E1C0}"/>
            </a:ext>
          </a:extLst>
        </xdr:cNvPr>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F07A7DF4-6D42-4515-A746-4E7D06E65DDA}"/>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63" name="テキスト ボックス 562">
          <a:extLst>
            <a:ext uri="{FF2B5EF4-FFF2-40B4-BE49-F238E27FC236}">
              <a16:creationId xmlns:a16="http://schemas.microsoft.com/office/drawing/2014/main" id="{5610168C-B1D6-4A8C-B63D-CAABB9EED307}"/>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a:extLst>
            <a:ext uri="{FF2B5EF4-FFF2-40B4-BE49-F238E27FC236}">
              <a16:creationId xmlns:a16="http://schemas.microsoft.com/office/drawing/2014/main" id="{8A80C676-1FF5-47C0-87DA-90817B05618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60960</xdr:rowOff>
    </xdr:from>
    <xdr:to>
      <xdr:col>116</xdr:col>
      <xdr:colOff>62865</xdr:colOff>
      <xdr:row>41</xdr:row>
      <xdr:rowOff>127000</xdr:rowOff>
    </xdr:to>
    <xdr:cxnSp macro="">
      <xdr:nvCxnSpPr>
        <xdr:cNvPr id="565" name="直線コネクタ 564">
          <a:extLst>
            <a:ext uri="{FF2B5EF4-FFF2-40B4-BE49-F238E27FC236}">
              <a16:creationId xmlns:a16="http://schemas.microsoft.com/office/drawing/2014/main" id="{E2A37D48-89CE-4E16-8105-DA471BBB5C2F}"/>
            </a:ext>
          </a:extLst>
        </xdr:cNvPr>
        <xdr:cNvCxnSpPr/>
      </xdr:nvCxnSpPr>
      <xdr:spPr>
        <a:xfrm flipV="1">
          <a:off x="22160865" y="6061710"/>
          <a:ext cx="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130810</xdr:rowOff>
    </xdr:from>
    <xdr:ext cx="469900" cy="259080"/>
    <xdr:sp macro="" textlink="">
      <xdr:nvSpPr>
        <xdr:cNvPr id="566" name="【一般廃棄物処理施設】&#10;一人当たり有形固定資産（償却資産）額最小値テキスト">
          <a:extLst>
            <a:ext uri="{FF2B5EF4-FFF2-40B4-BE49-F238E27FC236}">
              <a16:creationId xmlns:a16="http://schemas.microsoft.com/office/drawing/2014/main" id="{0C9D4F4A-2B87-4E05-862B-552FA43009F2}"/>
            </a:ext>
          </a:extLst>
        </xdr:cNvPr>
        <xdr:cNvSpPr txBox="1"/>
      </xdr:nvSpPr>
      <xdr:spPr>
        <a:xfrm>
          <a:off x="22199600" y="716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127000</xdr:rowOff>
    </xdr:from>
    <xdr:to>
      <xdr:col>116</xdr:col>
      <xdr:colOff>152400</xdr:colOff>
      <xdr:row>41</xdr:row>
      <xdr:rowOff>127000</xdr:rowOff>
    </xdr:to>
    <xdr:cxnSp macro="">
      <xdr:nvCxnSpPr>
        <xdr:cNvPr id="567" name="直線コネクタ 566">
          <a:extLst>
            <a:ext uri="{FF2B5EF4-FFF2-40B4-BE49-F238E27FC236}">
              <a16:creationId xmlns:a16="http://schemas.microsoft.com/office/drawing/2014/main" id="{40E8F2B6-E946-4222-B5AC-0DA1289C098C}"/>
            </a:ext>
          </a:extLst>
        </xdr:cNvPr>
        <xdr:cNvCxnSpPr/>
      </xdr:nvCxnSpPr>
      <xdr:spPr>
        <a:xfrm>
          <a:off x="22072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7620</xdr:rowOff>
    </xdr:from>
    <xdr:ext cx="598805" cy="256540"/>
    <xdr:sp macro="" textlink="">
      <xdr:nvSpPr>
        <xdr:cNvPr id="568" name="【一般廃棄物処理施設】&#10;一人当たり有形固定資産（償却資産）額最大値テキスト">
          <a:extLst>
            <a:ext uri="{FF2B5EF4-FFF2-40B4-BE49-F238E27FC236}">
              <a16:creationId xmlns:a16="http://schemas.microsoft.com/office/drawing/2014/main" id="{34C50E43-FD4B-4AEF-84EE-EB04BEFF701A}"/>
            </a:ext>
          </a:extLst>
        </xdr:cNvPr>
        <xdr:cNvSpPr txBox="1"/>
      </xdr:nvSpPr>
      <xdr:spPr>
        <a:xfrm>
          <a:off x="22199600" y="58369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240,849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60960</xdr:rowOff>
    </xdr:from>
    <xdr:to>
      <xdr:col>116</xdr:col>
      <xdr:colOff>152400</xdr:colOff>
      <xdr:row>35</xdr:row>
      <xdr:rowOff>60960</xdr:rowOff>
    </xdr:to>
    <xdr:cxnSp macro="">
      <xdr:nvCxnSpPr>
        <xdr:cNvPr id="569" name="直線コネクタ 568">
          <a:extLst>
            <a:ext uri="{FF2B5EF4-FFF2-40B4-BE49-F238E27FC236}">
              <a16:creationId xmlns:a16="http://schemas.microsoft.com/office/drawing/2014/main" id="{58C850CD-F028-4A92-B3F3-7C20C52D64A3}"/>
            </a:ext>
          </a:extLst>
        </xdr:cNvPr>
        <xdr:cNvCxnSpPr/>
      </xdr:nvCxnSpPr>
      <xdr:spPr>
        <a:xfrm>
          <a:off x="22072600" y="606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114935</xdr:rowOff>
    </xdr:from>
    <xdr:ext cx="534670" cy="259080"/>
    <xdr:sp macro="" textlink="">
      <xdr:nvSpPr>
        <xdr:cNvPr id="570" name="【一般廃棄物処理施設】&#10;一人当たり有形固定資産（償却資産）額平均値テキスト">
          <a:extLst>
            <a:ext uri="{FF2B5EF4-FFF2-40B4-BE49-F238E27FC236}">
              <a16:creationId xmlns:a16="http://schemas.microsoft.com/office/drawing/2014/main" id="{227ECAAF-AAD9-4C8E-998B-E213FE817EB7}"/>
            </a:ext>
          </a:extLst>
        </xdr:cNvPr>
        <xdr:cNvSpPr txBox="1"/>
      </xdr:nvSpPr>
      <xdr:spPr>
        <a:xfrm>
          <a:off x="22199600" y="66300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92075</xdr:rowOff>
    </xdr:from>
    <xdr:to>
      <xdr:col>116</xdr:col>
      <xdr:colOff>114300</xdr:colOff>
      <xdr:row>40</xdr:row>
      <xdr:rowOff>22225</xdr:rowOff>
    </xdr:to>
    <xdr:sp macro="" textlink="">
      <xdr:nvSpPr>
        <xdr:cNvPr id="571" name="フローチャート: 判断 570">
          <a:extLst>
            <a:ext uri="{FF2B5EF4-FFF2-40B4-BE49-F238E27FC236}">
              <a16:creationId xmlns:a16="http://schemas.microsoft.com/office/drawing/2014/main" id="{B44EBD8D-0FF7-42EC-988E-C22B3A661997}"/>
            </a:ext>
          </a:extLst>
        </xdr:cNvPr>
        <xdr:cNvSpPr/>
      </xdr:nvSpPr>
      <xdr:spPr>
        <a:xfrm>
          <a:off x="221107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109220</xdr:rowOff>
    </xdr:from>
    <xdr:to>
      <xdr:col>112</xdr:col>
      <xdr:colOff>38100</xdr:colOff>
      <xdr:row>40</xdr:row>
      <xdr:rowOff>38735</xdr:rowOff>
    </xdr:to>
    <xdr:sp macro="" textlink="">
      <xdr:nvSpPr>
        <xdr:cNvPr id="572" name="フローチャート: 判断 571">
          <a:extLst>
            <a:ext uri="{FF2B5EF4-FFF2-40B4-BE49-F238E27FC236}">
              <a16:creationId xmlns:a16="http://schemas.microsoft.com/office/drawing/2014/main" id="{2EBBF310-65AF-46C1-A508-C3A7D144CD15}"/>
            </a:ext>
          </a:extLst>
        </xdr:cNvPr>
        <xdr:cNvSpPr/>
      </xdr:nvSpPr>
      <xdr:spPr>
        <a:xfrm>
          <a:off x="21272500" y="679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84455</xdr:rowOff>
    </xdr:from>
    <xdr:to>
      <xdr:col>107</xdr:col>
      <xdr:colOff>101600</xdr:colOff>
      <xdr:row>40</xdr:row>
      <xdr:rowOff>14605</xdr:rowOff>
    </xdr:to>
    <xdr:sp macro="" textlink="">
      <xdr:nvSpPr>
        <xdr:cNvPr id="573" name="フローチャート: 判断 572">
          <a:extLst>
            <a:ext uri="{FF2B5EF4-FFF2-40B4-BE49-F238E27FC236}">
              <a16:creationId xmlns:a16="http://schemas.microsoft.com/office/drawing/2014/main" id="{9A0360A1-C91A-4771-AA2E-B81DEBE18FA5}"/>
            </a:ext>
          </a:extLst>
        </xdr:cNvPr>
        <xdr:cNvSpPr/>
      </xdr:nvSpPr>
      <xdr:spPr>
        <a:xfrm>
          <a:off x="20383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16510</xdr:rowOff>
    </xdr:from>
    <xdr:to>
      <xdr:col>102</xdr:col>
      <xdr:colOff>165100</xdr:colOff>
      <xdr:row>40</xdr:row>
      <xdr:rowOff>118110</xdr:rowOff>
    </xdr:to>
    <xdr:sp macro="" textlink="">
      <xdr:nvSpPr>
        <xdr:cNvPr id="574" name="フローチャート: 判断 573">
          <a:extLst>
            <a:ext uri="{FF2B5EF4-FFF2-40B4-BE49-F238E27FC236}">
              <a16:creationId xmlns:a16="http://schemas.microsoft.com/office/drawing/2014/main" id="{027E092B-4A1A-4B14-A252-0F6AD4E37E33}"/>
            </a:ext>
          </a:extLst>
        </xdr:cNvPr>
        <xdr:cNvSpPr/>
      </xdr:nvSpPr>
      <xdr:spPr>
        <a:xfrm>
          <a:off x="19494500" y="68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163195</xdr:rowOff>
    </xdr:from>
    <xdr:to>
      <xdr:col>98</xdr:col>
      <xdr:colOff>38100</xdr:colOff>
      <xdr:row>40</xdr:row>
      <xdr:rowOff>93345</xdr:rowOff>
    </xdr:to>
    <xdr:sp macro="" textlink="">
      <xdr:nvSpPr>
        <xdr:cNvPr id="575" name="フローチャート: 判断 574">
          <a:extLst>
            <a:ext uri="{FF2B5EF4-FFF2-40B4-BE49-F238E27FC236}">
              <a16:creationId xmlns:a16="http://schemas.microsoft.com/office/drawing/2014/main" id="{F812BC55-87BD-4CBD-A259-B8C0220A6AF8}"/>
            </a:ext>
          </a:extLst>
        </xdr:cNvPr>
        <xdr:cNvSpPr/>
      </xdr:nvSpPr>
      <xdr:spPr>
        <a:xfrm>
          <a:off x="186055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6" name="テキスト ボックス 575">
          <a:extLst>
            <a:ext uri="{FF2B5EF4-FFF2-40B4-BE49-F238E27FC236}">
              <a16:creationId xmlns:a16="http://schemas.microsoft.com/office/drawing/2014/main" id="{CD579A88-9723-44C7-970B-841A3204DEF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77" name="テキスト ボックス 576">
          <a:extLst>
            <a:ext uri="{FF2B5EF4-FFF2-40B4-BE49-F238E27FC236}">
              <a16:creationId xmlns:a16="http://schemas.microsoft.com/office/drawing/2014/main" id="{EF2D561A-C979-4A69-87B2-8CD71083FEF5}"/>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78" name="テキスト ボックス 577">
          <a:extLst>
            <a:ext uri="{FF2B5EF4-FFF2-40B4-BE49-F238E27FC236}">
              <a16:creationId xmlns:a16="http://schemas.microsoft.com/office/drawing/2014/main" id="{178E8D4B-98C2-4B47-827F-C57D68D0343A}"/>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79" name="テキスト ボックス 578">
          <a:extLst>
            <a:ext uri="{FF2B5EF4-FFF2-40B4-BE49-F238E27FC236}">
              <a16:creationId xmlns:a16="http://schemas.microsoft.com/office/drawing/2014/main" id="{8C7F4EE0-7080-4AF0-901F-4E559ECFA3C1}"/>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0" name="テキスト ボックス 579">
          <a:extLst>
            <a:ext uri="{FF2B5EF4-FFF2-40B4-BE49-F238E27FC236}">
              <a16:creationId xmlns:a16="http://schemas.microsoft.com/office/drawing/2014/main" id="{B930CAEE-E98C-4EDB-B43A-B335D024378A}"/>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67945</xdr:rowOff>
    </xdr:from>
    <xdr:to>
      <xdr:col>116</xdr:col>
      <xdr:colOff>114300</xdr:colOff>
      <xdr:row>40</xdr:row>
      <xdr:rowOff>169545</xdr:rowOff>
    </xdr:to>
    <xdr:sp macro="" textlink="">
      <xdr:nvSpPr>
        <xdr:cNvPr id="581" name="楕円 580">
          <a:extLst>
            <a:ext uri="{FF2B5EF4-FFF2-40B4-BE49-F238E27FC236}">
              <a16:creationId xmlns:a16="http://schemas.microsoft.com/office/drawing/2014/main" id="{B61EF7BA-F6A4-40FF-8505-D6347CB4D562}"/>
            </a:ext>
          </a:extLst>
        </xdr:cNvPr>
        <xdr:cNvSpPr/>
      </xdr:nvSpPr>
      <xdr:spPr>
        <a:xfrm>
          <a:off x="221107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46355</xdr:rowOff>
    </xdr:from>
    <xdr:ext cx="534670" cy="259080"/>
    <xdr:sp macro="" textlink="">
      <xdr:nvSpPr>
        <xdr:cNvPr id="582" name="【一般廃棄物処理施設】&#10;一人当たり有形固定資産（償却資産）額該当値テキスト">
          <a:extLst>
            <a:ext uri="{FF2B5EF4-FFF2-40B4-BE49-F238E27FC236}">
              <a16:creationId xmlns:a16="http://schemas.microsoft.com/office/drawing/2014/main" id="{E8E019FF-B167-4B03-B5C6-C7FFD4E7645E}"/>
            </a:ext>
          </a:extLst>
        </xdr:cNvPr>
        <xdr:cNvSpPr txBox="1"/>
      </xdr:nvSpPr>
      <xdr:spPr>
        <a:xfrm>
          <a:off x="22199600" y="690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71755</xdr:rowOff>
    </xdr:from>
    <xdr:to>
      <xdr:col>112</xdr:col>
      <xdr:colOff>38100</xdr:colOff>
      <xdr:row>41</xdr:row>
      <xdr:rowOff>1905</xdr:rowOff>
    </xdr:to>
    <xdr:sp macro="" textlink="">
      <xdr:nvSpPr>
        <xdr:cNvPr id="583" name="楕円 582">
          <a:extLst>
            <a:ext uri="{FF2B5EF4-FFF2-40B4-BE49-F238E27FC236}">
              <a16:creationId xmlns:a16="http://schemas.microsoft.com/office/drawing/2014/main" id="{F4A49AB2-3F29-4158-A360-B280ADA67CE6}"/>
            </a:ext>
          </a:extLst>
        </xdr:cNvPr>
        <xdr:cNvSpPr/>
      </xdr:nvSpPr>
      <xdr:spPr>
        <a:xfrm>
          <a:off x="21272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118745</xdr:rowOff>
    </xdr:from>
    <xdr:to>
      <xdr:col>116</xdr:col>
      <xdr:colOff>63500</xdr:colOff>
      <xdr:row>40</xdr:row>
      <xdr:rowOff>122555</xdr:rowOff>
    </xdr:to>
    <xdr:cxnSp macro="">
      <xdr:nvCxnSpPr>
        <xdr:cNvPr id="584" name="直線コネクタ 583">
          <a:extLst>
            <a:ext uri="{FF2B5EF4-FFF2-40B4-BE49-F238E27FC236}">
              <a16:creationId xmlns:a16="http://schemas.microsoft.com/office/drawing/2014/main" id="{F72DAA16-4B7F-474A-9129-0EF785E64E0C}"/>
            </a:ext>
          </a:extLst>
        </xdr:cNvPr>
        <xdr:cNvCxnSpPr/>
      </xdr:nvCxnSpPr>
      <xdr:spPr>
        <a:xfrm flipV="1">
          <a:off x="21323300" y="69767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71755</xdr:rowOff>
    </xdr:from>
    <xdr:to>
      <xdr:col>107</xdr:col>
      <xdr:colOff>101600</xdr:colOff>
      <xdr:row>41</xdr:row>
      <xdr:rowOff>1905</xdr:rowOff>
    </xdr:to>
    <xdr:sp macro="" textlink="">
      <xdr:nvSpPr>
        <xdr:cNvPr id="585" name="楕円 584">
          <a:extLst>
            <a:ext uri="{FF2B5EF4-FFF2-40B4-BE49-F238E27FC236}">
              <a16:creationId xmlns:a16="http://schemas.microsoft.com/office/drawing/2014/main" id="{6BF40FA3-4DEA-4AAC-8625-B9BFDDF6EAA3}"/>
            </a:ext>
          </a:extLst>
        </xdr:cNvPr>
        <xdr:cNvSpPr/>
      </xdr:nvSpPr>
      <xdr:spPr>
        <a:xfrm>
          <a:off x="20383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122555</xdr:rowOff>
    </xdr:from>
    <xdr:to>
      <xdr:col>111</xdr:col>
      <xdr:colOff>177800</xdr:colOff>
      <xdr:row>40</xdr:row>
      <xdr:rowOff>122555</xdr:rowOff>
    </xdr:to>
    <xdr:cxnSp macro="">
      <xdr:nvCxnSpPr>
        <xdr:cNvPr id="586" name="直線コネクタ 585">
          <a:extLst>
            <a:ext uri="{FF2B5EF4-FFF2-40B4-BE49-F238E27FC236}">
              <a16:creationId xmlns:a16="http://schemas.microsoft.com/office/drawing/2014/main" id="{4F42FBA9-FA05-4034-A943-DF2CAFA53DA6}"/>
            </a:ext>
          </a:extLst>
        </xdr:cNvPr>
        <xdr:cNvCxnSpPr/>
      </xdr:nvCxnSpPr>
      <xdr:spPr>
        <a:xfrm flipV="1">
          <a:off x="20434300" y="6980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75565</xdr:rowOff>
    </xdr:from>
    <xdr:to>
      <xdr:col>102</xdr:col>
      <xdr:colOff>165100</xdr:colOff>
      <xdr:row>41</xdr:row>
      <xdr:rowOff>6350</xdr:rowOff>
    </xdr:to>
    <xdr:sp macro="" textlink="">
      <xdr:nvSpPr>
        <xdr:cNvPr id="587" name="楕円 586">
          <a:extLst>
            <a:ext uri="{FF2B5EF4-FFF2-40B4-BE49-F238E27FC236}">
              <a16:creationId xmlns:a16="http://schemas.microsoft.com/office/drawing/2014/main" id="{131EFC6A-E562-48D4-AAC0-6ECE68239B31}"/>
            </a:ext>
          </a:extLst>
        </xdr:cNvPr>
        <xdr:cNvSpPr/>
      </xdr:nvSpPr>
      <xdr:spPr>
        <a:xfrm>
          <a:off x="19494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122555</xdr:rowOff>
    </xdr:from>
    <xdr:to>
      <xdr:col>107</xdr:col>
      <xdr:colOff>50800</xdr:colOff>
      <xdr:row>40</xdr:row>
      <xdr:rowOff>126365</xdr:rowOff>
    </xdr:to>
    <xdr:cxnSp macro="">
      <xdr:nvCxnSpPr>
        <xdr:cNvPr id="588" name="直線コネクタ 587">
          <a:extLst>
            <a:ext uri="{FF2B5EF4-FFF2-40B4-BE49-F238E27FC236}">
              <a16:creationId xmlns:a16="http://schemas.microsoft.com/office/drawing/2014/main" id="{8934C68C-6A05-479B-8DFA-F5F61E1E239B}"/>
            </a:ext>
          </a:extLst>
        </xdr:cNvPr>
        <xdr:cNvCxnSpPr/>
      </xdr:nvCxnSpPr>
      <xdr:spPr>
        <a:xfrm flipV="1">
          <a:off x="19545300" y="69805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56515</xdr:rowOff>
    </xdr:from>
    <xdr:to>
      <xdr:col>98</xdr:col>
      <xdr:colOff>38100</xdr:colOff>
      <xdr:row>41</xdr:row>
      <xdr:rowOff>158115</xdr:rowOff>
    </xdr:to>
    <xdr:sp macro="" textlink="">
      <xdr:nvSpPr>
        <xdr:cNvPr id="589" name="楕円 588">
          <a:extLst>
            <a:ext uri="{FF2B5EF4-FFF2-40B4-BE49-F238E27FC236}">
              <a16:creationId xmlns:a16="http://schemas.microsoft.com/office/drawing/2014/main" id="{58901306-9B69-4A02-B86D-AC1E8EBF1F12}"/>
            </a:ext>
          </a:extLst>
        </xdr:cNvPr>
        <xdr:cNvSpPr/>
      </xdr:nvSpPr>
      <xdr:spPr>
        <a:xfrm>
          <a:off x="18605500" y="7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126365</xdr:rowOff>
    </xdr:from>
    <xdr:to>
      <xdr:col>102</xdr:col>
      <xdr:colOff>114300</xdr:colOff>
      <xdr:row>41</xdr:row>
      <xdr:rowOff>107315</xdr:rowOff>
    </xdr:to>
    <xdr:cxnSp macro="">
      <xdr:nvCxnSpPr>
        <xdr:cNvPr id="590" name="直線コネクタ 589">
          <a:extLst>
            <a:ext uri="{FF2B5EF4-FFF2-40B4-BE49-F238E27FC236}">
              <a16:creationId xmlns:a16="http://schemas.microsoft.com/office/drawing/2014/main" id="{485BA9EC-BEF8-4027-BF96-894E5DBE4BE6}"/>
            </a:ext>
          </a:extLst>
        </xdr:cNvPr>
        <xdr:cNvCxnSpPr/>
      </xdr:nvCxnSpPr>
      <xdr:spPr>
        <a:xfrm flipV="1">
          <a:off x="18656300" y="698436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55245</xdr:rowOff>
    </xdr:from>
    <xdr:ext cx="534670" cy="256540"/>
    <xdr:sp macro="" textlink="">
      <xdr:nvSpPr>
        <xdr:cNvPr id="591" name="n_1aveValue【一般廃棄物処理施設】&#10;一人当たり有形固定資産（償却資産）額">
          <a:extLst>
            <a:ext uri="{FF2B5EF4-FFF2-40B4-BE49-F238E27FC236}">
              <a16:creationId xmlns:a16="http://schemas.microsoft.com/office/drawing/2014/main" id="{704ED97A-FAF7-4F4C-A153-E50C60A3CBB3}"/>
            </a:ext>
          </a:extLst>
        </xdr:cNvPr>
        <xdr:cNvSpPr txBox="1"/>
      </xdr:nvSpPr>
      <xdr:spPr>
        <a:xfrm>
          <a:off x="21043265" y="65703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31115</xdr:rowOff>
    </xdr:from>
    <xdr:ext cx="532130" cy="256540"/>
    <xdr:sp macro="" textlink="">
      <xdr:nvSpPr>
        <xdr:cNvPr id="592" name="n_2aveValue【一般廃棄物処理施設】&#10;一人当たり有形固定資産（償却資産）額">
          <a:extLst>
            <a:ext uri="{FF2B5EF4-FFF2-40B4-BE49-F238E27FC236}">
              <a16:creationId xmlns:a16="http://schemas.microsoft.com/office/drawing/2014/main" id="{2AF3A7B1-53DB-4096-9DEB-8F2C70A552B4}"/>
            </a:ext>
          </a:extLst>
        </xdr:cNvPr>
        <xdr:cNvSpPr txBox="1"/>
      </xdr:nvSpPr>
      <xdr:spPr>
        <a:xfrm>
          <a:off x="20166965" y="65462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134620</xdr:rowOff>
    </xdr:from>
    <xdr:ext cx="532130" cy="256540"/>
    <xdr:sp macro="" textlink="">
      <xdr:nvSpPr>
        <xdr:cNvPr id="593" name="n_3aveValue【一般廃棄物処理施設】&#10;一人当たり有形固定資産（償却資産）額">
          <a:extLst>
            <a:ext uri="{FF2B5EF4-FFF2-40B4-BE49-F238E27FC236}">
              <a16:creationId xmlns:a16="http://schemas.microsoft.com/office/drawing/2014/main" id="{5ADEDE02-C338-4D55-96AB-53DAE06BF9AD}"/>
            </a:ext>
          </a:extLst>
        </xdr:cNvPr>
        <xdr:cNvSpPr txBox="1"/>
      </xdr:nvSpPr>
      <xdr:spPr>
        <a:xfrm>
          <a:off x="19277965" y="66497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109855</xdr:rowOff>
    </xdr:from>
    <xdr:ext cx="532130" cy="256540"/>
    <xdr:sp macro="" textlink="">
      <xdr:nvSpPr>
        <xdr:cNvPr id="594" name="n_4aveValue【一般廃棄物処理施設】&#10;一人当たり有形固定資産（償却資産）額">
          <a:extLst>
            <a:ext uri="{FF2B5EF4-FFF2-40B4-BE49-F238E27FC236}">
              <a16:creationId xmlns:a16="http://schemas.microsoft.com/office/drawing/2014/main" id="{0C33B90F-E1E7-460E-AAA9-FEEADB44134C}"/>
            </a:ext>
          </a:extLst>
        </xdr:cNvPr>
        <xdr:cNvSpPr txBox="1"/>
      </xdr:nvSpPr>
      <xdr:spPr>
        <a:xfrm>
          <a:off x="18388965" y="66249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164465</xdr:rowOff>
    </xdr:from>
    <xdr:ext cx="534670" cy="259080"/>
    <xdr:sp macro="" textlink="">
      <xdr:nvSpPr>
        <xdr:cNvPr id="595" name="n_1mainValue【一般廃棄物処理施設】&#10;一人当たり有形固定資産（償却資産）額">
          <a:extLst>
            <a:ext uri="{FF2B5EF4-FFF2-40B4-BE49-F238E27FC236}">
              <a16:creationId xmlns:a16="http://schemas.microsoft.com/office/drawing/2014/main" id="{3317F7DE-52DE-4547-A85A-B611D1226F42}"/>
            </a:ext>
          </a:extLst>
        </xdr:cNvPr>
        <xdr:cNvSpPr txBox="1"/>
      </xdr:nvSpPr>
      <xdr:spPr>
        <a:xfrm>
          <a:off x="21043265" y="7022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164465</xdr:rowOff>
    </xdr:from>
    <xdr:ext cx="532130" cy="259080"/>
    <xdr:sp macro="" textlink="">
      <xdr:nvSpPr>
        <xdr:cNvPr id="596" name="n_2mainValue【一般廃棄物処理施設】&#10;一人当たり有形固定資産（償却資産）額">
          <a:extLst>
            <a:ext uri="{FF2B5EF4-FFF2-40B4-BE49-F238E27FC236}">
              <a16:creationId xmlns:a16="http://schemas.microsoft.com/office/drawing/2014/main" id="{A7F5612A-2044-4D29-9B2B-304295DE6555}"/>
            </a:ext>
          </a:extLst>
        </xdr:cNvPr>
        <xdr:cNvSpPr txBox="1"/>
      </xdr:nvSpPr>
      <xdr:spPr>
        <a:xfrm>
          <a:off x="20166965" y="70224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168275</xdr:rowOff>
    </xdr:from>
    <xdr:ext cx="532130" cy="256540"/>
    <xdr:sp macro="" textlink="">
      <xdr:nvSpPr>
        <xdr:cNvPr id="597" name="n_3mainValue【一般廃棄物処理施設】&#10;一人当たり有形固定資産（償却資産）額">
          <a:extLst>
            <a:ext uri="{FF2B5EF4-FFF2-40B4-BE49-F238E27FC236}">
              <a16:creationId xmlns:a16="http://schemas.microsoft.com/office/drawing/2014/main" id="{9208CBAA-B48A-448E-ABB7-590964D99601}"/>
            </a:ext>
          </a:extLst>
        </xdr:cNvPr>
        <xdr:cNvSpPr txBox="1"/>
      </xdr:nvSpPr>
      <xdr:spPr>
        <a:xfrm>
          <a:off x="19277965" y="70262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149225</xdr:rowOff>
    </xdr:from>
    <xdr:ext cx="467360" cy="259080"/>
    <xdr:sp macro="" textlink="">
      <xdr:nvSpPr>
        <xdr:cNvPr id="598" name="n_4mainValue【一般廃棄物処理施設】&#10;一人当たり有形固定資産（償却資産）額">
          <a:extLst>
            <a:ext uri="{FF2B5EF4-FFF2-40B4-BE49-F238E27FC236}">
              <a16:creationId xmlns:a16="http://schemas.microsoft.com/office/drawing/2014/main" id="{B5C87F51-FFA7-4422-8D16-A80E937E18B2}"/>
            </a:ext>
          </a:extLst>
        </xdr:cNvPr>
        <xdr:cNvSpPr txBox="1"/>
      </xdr:nvSpPr>
      <xdr:spPr>
        <a:xfrm>
          <a:off x="18421350" y="7178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3E9C93C2-3370-4A6C-8776-E06232A631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7065783F-4329-4BE3-9CF0-128D00C2D419}"/>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49F8D53D-C46B-4338-9972-48392E91F71D}"/>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31F2B916-3670-483A-9275-12347FCCD929}"/>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92ACD7B5-4881-4FC9-ACD0-809E48B8A387}"/>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5128C46-5A1A-4B62-88F3-F72417F6A56F}"/>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3B29F621-EA3B-4659-8A58-D4E97250E49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E7F93997-C9EF-499E-B99B-A24A0D665C91}"/>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07" name="テキスト ボックス 606">
          <a:extLst>
            <a:ext uri="{FF2B5EF4-FFF2-40B4-BE49-F238E27FC236}">
              <a16:creationId xmlns:a16="http://schemas.microsoft.com/office/drawing/2014/main" id="{BF031DA3-812B-4173-8CCC-772DDFC289D2}"/>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5CBE4258-0C23-4AB2-A3A1-DAE9007BA709}"/>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09" name="テキスト ボックス 608">
          <a:extLst>
            <a:ext uri="{FF2B5EF4-FFF2-40B4-BE49-F238E27FC236}">
              <a16:creationId xmlns:a16="http://schemas.microsoft.com/office/drawing/2014/main" id="{040A8E79-31FA-4E40-BBE6-820667A5532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A87E465F-537C-454A-8717-5EC799E5EC4A}"/>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611" name="テキスト ボックス 610">
          <a:extLst>
            <a:ext uri="{FF2B5EF4-FFF2-40B4-BE49-F238E27FC236}">
              <a16:creationId xmlns:a16="http://schemas.microsoft.com/office/drawing/2014/main" id="{44F84600-7881-4964-9657-57EFC7D01E40}"/>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619521B3-2C95-4549-B558-50A51F29857E}"/>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3" name="テキスト ボックス 612">
          <a:extLst>
            <a:ext uri="{FF2B5EF4-FFF2-40B4-BE49-F238E27FC236}">
              <a16:creationId xmlns:a16="http://schemas.microsoft.com/office/drawing/2014/main" id="{AF91A9EA-7F80-4ED7-9133-180A66D2BADD}"/>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78B1F673-95BA-4E90-BDC2-F57FA06CAD9F}"/>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615" name="テキスト ボックス 614">
          <a:extLst>
            <a:ext uri="{FF2B5EF4-FFF2-40B4-BE49-F238E27FC236}">
              <a16:creationId xmlns:a16="http://schemas.microsoft.com/office/drawing/2014/main" id="{E4956031-D918-4202-8A4A-ADC3F3FD38E7}"/>
            </a:ext>
          </a:extLst>
        </xdr:cNvPr>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D3C8FFA5-38A1-4604-9682-2AB7192FD81F}"/>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17" name="テキスト ボックス 616">
          <a:extLst>
            <a:ext uri="{FF2B5EF4-FFF2-40B4-BE49-F238E27FC236}">
              <a16:creationId xmlns:a16="http://schemas.microsoft.com/office/drawing/2014/main" id="{FF29FF9D-7697-4F6A-96C8-8B9614CD1AC3}"/>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7E78EED3-3850-4BB1-B210-87C7AA764077}"/>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6550" cy="259080"/>
    <xdr:sp macro="" textlink="">
      <xdr:nvSpPr>
        <xdr:cNvPr id="619" name="テキスト ボックス 618">
          <a:extLst>
            <a:ext uri="{FF2B5EF4-FFF2-40B4-BE49-F238E27FC236}">
              <a16:creationId xmlns:a16="http://schemas.microsoft.com/office/drawing/2014/main" id="{DA31F677-0E56-4B39-A7F2-2E789EEFEB2B}"/>
            </a:ext>
          </a:extLst>
        </xdr:cNvPr>
        <xdr:cNvSpPr txBox="1"/>
      </xdr:nvSpPr>
      <xdr:spPr>
        <a:xfrm>
          <a:off x="12106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AEA34686-5023-4608-876F-73635AE7B351}"/>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238D0F63-363C-4773-AD42-B12D4966C171}"/>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152400</xdr:rowOff>
    </xdr:from>
    <xdr:to>
      <xdr:col>85</xdr:col>
      <xdr:colOff>126365</xdr:colOff>
      <xdr:row>64</xdr:row>
      <xdr:rowOff>114300</xdr:rowOff>
    </xdr:to>
    <xdr:cxnSp macro="">
      <xdr:nvCxnSpPr>
        <xdr:cNvPr id="622" name="直線コネクタ 621">
          <a:extLst>
            <a:ext uri="{FF2B5EF4-FFF2-40B4-BE49-F238E27FC236}">
              <a16:creationId xmlns:a16="http://schemas.microsoft.com/office/drawing/2014/main" id="{66EE67F5-46AA-4CFD-BBFF-504B26697E03}"/>
            </a:ext>
          </a:extLst>
        </xdr:cNvPr>
        <xdr:cNvCxnSpPr/>
      </xdr:nvCxnSpPr>
      <xdr:spPr>
        <a:xfrm flipV="1">
          <a:off x="16318865" y="97536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118110</xdr:rowOff>
    </xdr:from>
    <xdr:ext cx="405130" cy="259080"/>
    <xdr:sp macro="" textlink="">
      <xdr:nvSpPr>
        <xdr:cNvPr id="623" name="【保健センター・保健所】&#10;有形固定資産減価償却率最小値テキスト">
          <a:extLst>
            <a:ext uri="{FF2B5EF4-FFF2-40B4-BE49-F238E27FC236}">
              <a16:creationId xmlns:a16="http://schemas.microsoft.com/office/drawing/2014/main" id="{46E21CB9-6089-4DB9-9B6E-5AD43B5079C6}"/>
            </a:ext>
          </a:extLst>
        </xdr:cNvPr>
        <xdr:cNvSpPr txBox="1"/>
      </xdr:nvSpPr>
      <xdr:spPr>
        <a:xfrm>
          <a:off x="16357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24" name="直線コネクタ 623">
          <a:extLst>
            <a:ext uri="{FF2B5EF4-FFF2-40B4-BE49-F238E27FC236}">
              <a16:creationId xmlns:a16="http://schemas.microsoft.com/office/drawing/2014/main" id="{D01B754D-C594-427A-BCF3-C4ED0FCC1488}"/>
            </a:ext>
          </a:extLst>
        </xdr:cNvPr>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99060</xdr:rowOff>
    </xdr:from>
    <xdr:ext cx="405130" cy="256540"/>
    <xdr:sp macro="" textlink="">
      <xdr:nvSpPr>
        <xdr:cNvPr id="625" name="【保健センター・保健所】&#10;有形固定資産減価償却率最大値テキスト">
          <a:extLst>
            <a:ext uri="{FF2B5EF4-FFF2-40B4-BE49-F238E27FC236}">
              <a16:creationId xmlns:a16="http://schemas.microsoft.com/office/drawing/2014/main" id="{49E3EAE8-8CF8-49AD-B48D-BD51401A095D}"/>
            </a:ext>
          </a:extLst>
        </xdr:cNvPr>
        <xdr:cNvSpPr txBox="1"/>
      </xdr:nvSpPr>
      <xdr:spPr>
        <a:xfrm>
          <a:off x="16357600" y="9528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26" name="直線コネクタ 625">
          <a:extLst>
            <a:ext uri="{FF2B5EF4-FFF2-40B4-BE49-F238E27FC236}">
              <a16:creationId xmlns:a16="http://schemas.microsoft.com/office/drawing/2014/main" id="{0939FF5E-334D-45DE-ADF3-B8A3C02C91FF}"/>
            </a:ext>
          </a:extLst>
        </xdr:cNvPr>
        <xdr:cNvCxnSpPr/>
      </xdr:nvCxnSpPr>
      <xdr:spPr>
        <a:xfrm>
          <a:off x="16230600" y="975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128270</xdr:rowOff>
    </xdr:from>
    <xdr:ext cx="405130" cy="259080"/>
    <xdr:sp macro="" textlink="">
      <xdr:nvSpPr>
        <xdr:cNvPr id="627" name="【保健センター・保健所】&#10;有形固定資産減価償却率平均値テキスト">
          <a:extLst>
            <a:ext uri="{FF2B5EF4-FFF2-40B4-BE49-F238E27FC236}">
              <a16:creationId xmlns:a16="http://schemas.microsoft.com/office/drawing/2014/main" id="{5EF0149F-89DC-4693-9169-65E9E1B61AC2}"/>
            </a:ext>
          </a:extLst>
        </xdr:cNvPr>
        <xdr:cNvSpPr txBox="1"/>
      </xdr:nvSpPr>
      <xdr:spPr>
        <a:xfrm>
          <a:off x="16357600" y="10243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28" name="フローチャート: 判断 627">
          <a:extLst>
            <a:ext uri="{FF2B5EF4-FFF2-40B4-BE49-F238E27FC236}">
              <a16:creationId xmlns:a16="http://schemas.microsoft.com/office/drawing/2014/main" id="{CD0EA622-0B25-474A-9733-3EC9CB7118B7}"/>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29" name="フローチャート: 判断 628">
          <a:extLst>
            <a:ext uri="{FF2B5EF4-FFF2-40B4-BE49-F238E27FC236}">
              <a16:creationId xmlns:a16="http://schemas.microsoft.com/office/drawing/2014/main" id="{4BD3441C-4B73-4A6F-B911-161289E7EB4D}"/>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30" name="フローチャート: 判断 629">
          <a:extLst>
            <a:ext uri="{FF2B5EF4-FFF2-40B4-BE49-F238E27FC236}">
              <a16:creationId xmlns:a16="http://schemas.microsoft.com/office/drawing/2014/main" id="{D524D6BE-E9A1-4E2B-97C9-64E3912245AD}"/>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31" name="フローチャート: 判断 630">
          <a:extLst>
            <a:ext uri="{FF2B5EF4-FFF2-40B4-BE49-F238E27FC236}">
              <a16:creationId xmlns:a16="http://schemas.microsoft.com/office/drawing/2014/main" id="{5C4D0304-9D3D-4FD6-88A2-431DFA201242}"/>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32" name="フローチャート: 判断 631">
          <a:extLst>
            <a:ext uri="{FF2B5EF4-FFF2-40B4-BE49-F238E27FC236}">
              <a16:creationId xmlns:a16="http://schemas.microsoft.com/office/drawing/2014/main" id="{605AC80A-A329-4235-9281-544E640FFD95}"/>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33" name="テキスト ボックス 632">
          <a:extLst>
            <a:ext uri="{FF2B5EF4-FFF2-40B4-BE49-F238E27FC236}">
              <a16:creationId xmlns:a16="http://schemas.microsoft.com/office/drawing/2014/main" id="{056F06D8-F989-45D7-8F8C-D8331133B343}"/>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34" name="テキスト ボックス 633">
          <a:extLst>
            <a:ext uri="{FF2B5EF4-FFF2-40B4-BE49-F238E27FC236}">
              <a16:creationId xmlns:a16="http://schemas.microsoft.com/office/drawing/2014/main" id="{764D4AFF-88A7-46BC-B5AA-2095712F3691}"/>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35" name="テキスト ボックス 634">
          <a:extLst>
            <a:ext uri="{FF2B5EF4-FFF2-40B4-BE49-F238E27FC236}">
              <a16:creationId xmlns:a16="http://schemas.microsoft.com/office/drawing/2014/main" id="{88ADB9F8-6E87-4DF6-B61C-14070C938724}"/>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36" name="テキスト ボックス 635">
          <a:extLst>
            <a:ext uri="{FF2B5EF4-FFF2-40B4-BE49-F238E27FC236}">
              <a16:creationId xmlns:a16="http://schemas.microsoft.com/office/drawing/2014/main" id="{0A3BA22C-6507-4B4B-AB08-53E8A3A4CF65}"/>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37" name="テキスト ボックス 636">
          <a:extLst>
            <a:ext uri="{FF2B5EF4-FFF2-40B4-BE49-F238E27FC236}">
              <a16:creationId xmlns:a16="http://schemas.microsoft.com/office/drawing/2014/main" id="{44932E49-6BD6-4F78-B133-91BF7789A2CB}"/>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638" name="楕円 637">
          <a:extLst>
            <a:ext uri="{FF2B5EF4-FFF2-40B4-BE49-F238E27FC236}">
              <a16:creationId xmlns:a16="http://schemas.microsoft.com/office/drawing/2014/main" id="{03ED2386-B779-4651-A61B-E27F5C9735C6}"/>
            </a:ext>
          </a:extLst>
        </xdr:cNvPr>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81915</xdr:rowOff>
    </xdr:from>
    <xdr:ext cx="405130" cy="259080"/>
    <xdr:sp macro="" textlink="">
      <xdr:nvSpPr>
        <xdr:cNvPr id="639" name="【保健センター・保健所】&#10;有形固定資産減価償却率該当値テキスト">
          <a:extLst>
            <a:ext uri="{FF2B5EF4-FFF2-40B4-BE49-F238E27FC236}">
              <a16:creationId xmlns:a16="http://schemas.microsoft.com/office/drawing/2014/main" id="{9E1F1D4A-47AB-44E7-BD14-DEAE130080C1}"/>
            </a:ext>
          </a:extLst>
        </xdr:cNvPr>
        <xdr:cNvSpPr txBox="1"/>
      </xdr:nvSpPr>
      <xdr:spPr>
        <a:xfrm>
          <a:off x="16357600" y="10540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640" name="楕円 639">
          <a:extLst>
            <a:ext uri="{FF2B5EF4-FFF2-40B4-BE49-F238E27FC236}">
              <a16:creationId xmlns:a16="http://schemas.microsoft.com/office/drawing/2014/main" id="{477B125D-8091-49FC-B183-AF7CE1FC969E}"/>
            </a:ext>
          </a:extLst>
        </xdr:cNvPr>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91440</xdr:rowOff>
    </xdr:from>
    <xdr:to>
      <xdr:col>85</xdr:col>
      <xdr:colOff>127000</xdr:colOff>
      <xdr:row>61</xdr:row>
      <xdr:rowOff>154940</xdr:rowOff>
    </xdr:to>
    <xdr:cxnSp macro="">
      <xdr:nvCxnSpPr>
        <xdr:cNvPr id="641" name="直線コネクタ 640">
          <a:extLst>
            <a:ext uri="{FF2B5EF4-FFF2-40B4-BE49-F238E27FC236}">
              <a16:creationId xmlns:a16="http://schemas.microsoft.com/office/drawing/2014/main" id="{398E5510-8648-4B25-BD05-EFB25718ABD1}"/>
            </a:ext>
          </a:extLst>
        </xdr:cNvPr>
        <xdr:cNvCxnSpPr/>
      </xdr:nvCxnSpPr>
      <xdr:spPr>
        <a:xfrm>
          <a:off x="15481300" y="1054989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42" name="楕円 641">
          <a:extLst>
            <a:ext uri="{FF2B5EF4-FFF2-40B4-BE49-F238E27FC236}">
              <a16:creationId xmlns:a16="http://schemas.microsoft.com/office/drawing/2014/main" id="{9B8A8F43-7377-4F55-84FB-4E8BD8C7CB01}"/>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62</xdr:row>
      <xdr:rowOff>11430</xdr:rowOff>
    </xdr:to>
    <xdr:cxnSp macro="">
      <xdr:nvCxnSpPr>
        <xdr:cNvPr id="643" name="直線コネクタ 642">
          <a:extLst>
            <a:ext uri="{FF2B5EF4-FFF2-40B4-BE49-F238E27FC236}">
              <a16:creationId xmlns:a16="http://schemas.microsoft.com/office/drawing/2014/main" id="{A082B29D-50C6-4CF7-80B5-E2637D84643A}"/>
            </a:ext>
          </a:extLst>
        </xdr:cNvPr>
        <xdr:cNvCxnSpPr/>
      </xdr:nvCxnSpPr>
      <xdr:spPr>
        <a:xfrm flipV="1">
          <a:off x="14592300" y="105498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644" name="楕円 643">
          <a:extLst>
            <a:ext uri="{FF2B5EF4-FFF2-40B4-BE49-F238E27FC236}">
              <a16:creationId xmlns:a16="http://schemas.microsoft.com/office/drawing/2014/main" id="{F19397ED-E52A-4CE4-BA6F-3EACB370B52D}"/>
            </a:ext>
          </a:extLst>
        </xdr:cNvPr>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62</xdr:row>
      <xdr:rowOff>11430</xdr:rowOff>
    </xdr:to>
    <xdr:cxnSp macro="">
      <xdr:nvCxnSpPr>
        <xdr:cNvPr id="645" name="直線コネクタ 644">
          <a:extLst>
            <a:ext uri="{FF2B5EF4-FFF2-40B4-BE49-F238E27FC236}">
              <a16:creationId xmlns:a16="http://schemas.microsoft.com/office/drawing/2014/main" id="{ECE4CDFA-4374-48FE-BF0B-E782C87B94FD}"/>
            </a:ext>
          </a:extLst>
        </xdr:cNvPr>
        <xdr:cNvCxnSpPr/>
      </xdr:nvCxnSpPr>
      <xdr:spPr>
        <a:xfrm>
          <a:off x="13703300" y="10610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162560</xdr:rowOff>
    </xdr:from>
    <xdr:to>
      <xdr:col>67</xdr:col>
      <xdr:colOff>101600</xdr:colOff>
      <xdr:row>61</xdr:row>
      <xdr:rowOff>92710</xdr:rowOff>
    </xdr:to>
    <xdr:sp macro="" textlink="">
      <xdr:nvSpPr>
        <xdr:cNvPr id="646" name="楕円 645">
          <a:extLst>
            <a:ext uri="{FF2B5EF4-FFF2-40B4-BE49-F238E27FC236}">
              <a16:creationId xmlns:a16="http://schemas.microsoft.com/office/drawing/2014/main" id="{849A71D4-7F71-4CDF-B0AD-3E047A89CEE0}"/>
            </a:ext>
          </a:extLst>
        </xdr:cNvPr>
        <xdr:cNvSpPr/>
      </xdr:nvSpPr>
      <xdr:spPr>
        <a:xfrm>
          <a:off x="1276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41910</xdr:rowOff>
    </xdr:from>
    <xdr:to>
      <xdr:col>71</xdr:col>
      <xdr:colOff>177800</xdr:colOff>
      <xdr:row>61</xdr:row>
      <xdr:rowOff>152400</xdr:rowOff>
    </xdr:to>
    <xdr:cxnSp macro="">
      <xdr:nvCxnSpPr>
        <xdr:cNvPr id="647" name="直線コネクタ 646">
          <a:extLst>
            <a:ext uri="{FF2B5EF4-FFF2-40B4-BE49-F238E27FC236}">
              <a16:creationId xmlns:a16="http://schemas.microsoft.com/office/drawing/2014/main" id="{E9652504-3A92-43E0-A2CC-C30053E793D9}"/>
            </a:ext>
          </a:extLst>
        </xdr:cNvPr>
        <xdr:cNvCxnSpPr/>
      </xdr:nvCxnSpPr>
      <xdr:spPr>
        <a:xfrm>
          <a:off x="12814300" y="1050036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25400</xdr:rowOff>
    </xdr:from>
    <xdr:ext cx="405130" cy="259080"/>
    <xdr:sp macro="" textlink="">
      <xdr:nvSpPr>
        <xdr:cNvPr id="648" name="n_1aveValue【保健センター・保健所】&#10;有形固定資産減価償却率">
          <a:extLst>
            <a:ext uri="{FF2B5EF4-FFF2-40B4-BE49-F238E27FC236}">
              <a16:creationId xmlns:a16="http://schemas.microsoft.com/office/drawing/2014/main" id="{4F8615AF-7729-4A90-A0F7-C9C6DFC60C35}"/>
            </a:ext>
          </a:extLst>
        </xdr:cNvPr>
        <xdr:cNvSpPr txBox="1"/>
      </xdr:nvSpPr>
      <xdr:spPr>
        <a:xfrm>
          <a:off x="15266035" y="1014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99695</xdr:rowOff>
    </xdr:from>
    <xdr:ext cx="402590" cy="256540"/>
    <xdr:sp macro="" textlink="">
      <xdr:nvSpPr>
        <xdr:cNvPr id="649" name="n_2aveValue【保健センター・保健所】&#10;有形固定資産減価償却率">
          <a:extLst>
            <a:ext uri="{FF2B5EF4-FFF2-40B4-BE49-F238E27FC236}">
              <a16:creationId xmlns:a16="http://schemas.microsoft.com/office/drawing/2014/main" id="{3F259332-CF98-4329-9033-6762CFA2A39C}"/>
            </a:ext>
          </a:extLst>
        </xdr:cNvPr>
        <xdr:cNvSpPr txBox="1"/>
      </xdr:nvSpPr>
      <xdr:spPr>
        <a:xfrm>
          <a:off x="14389735" y="102152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92075</xdr:rowOff>
    </xdr:from>
    <xdr:ext cx="402590" cy="259080"/>
    <xdr:sp macro="" textlink="">
      <xdr:nvSpPr>
        <xdr:cNvPr id="650" name="n_3aveValue【保健センター・保健所】&#10;有形固定資産減価償却率">
          <a:extLst>
            <a:ext uri="{FF2B5EF4-FFF2-40B4-BE49-F238E27FC236}">
              <a16:creationId xmlns:a16="http://schemas.microsoft.com/office/drawing/2014/main" id="{306AC660-404C-471F-AAE2-B2F9B4969BD4}"/>
            </a:ext>
          </a:extLst>
        </xdr:cNvPr>
        <xdr:cNvSpPr txBox="1"/>
      </xdr:nvSpPr>
      <xdr:spPr>
        <a:xfrm>
          <a:off x="13500735" y="10207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55880</xdr:rowOff>
    </xdr:from>
    <xdr:ext cx="402590" cy="259080"/>
    <xdr:sp macro="" textlink="">
      <xdr:nvSpPr>
        <xdr:cNvPr id="651" name="n_4aveValue【保健センター・保健所】&#10;有形固定資産減価償却率">
          <a:extLst>
            <a:ext uri="{FF2B5EF4-FFF2-40B4-BE49-F238E27FC236}">
              <a16:creationId xmlns:a16="http://schemas.microsoft.com/office/drawing/2014/main" id="{0421B178-F8F8-40C7-8AD1-98D126AFD6E2}"/>
            </a:ext>
          </a:extLst>
        </xdr:cNvPr>
        <xdr:cNvSpPr txBox="1"/>
      </xdr:nvSpPr>
      <xdr:spPr>
        <a:xfrm>
          <a:off x="12611735" y="10171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133350</xdr:rowOff>
    </xdr:from>
    <xdr:ext cx="405130" cy="256540"/>
    <xdr:sp macro="" textlink="">
      <xdr:nvSpPr>
        <xdr:cNvPr id="652" name="n_1mainValue【保健センター・保健所】&#10;有形固定資産減価償却率">
          <a:extLst>
            <a:ext uri="{FF2B5EF4-FFF2-40B4-BE49-F238E27FC236}">
              <a16:creationId xmlns:a16="http://schemas.microsoft.com/office/drawing/2014/main" id="{1CFCCD7A-F0D8-404E-A3C2-79FA1EFAAC8E}"/>
            </a:ext>
          </a:extLst>
        </xdr:cNvPr>
        <xdr:cNvSpPr txBox="1"/>
      </xdr:nvSpPr>
      <xdr:spPr>
        <a:xfrm>
          <a:off x="15266035" y="10591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53340</xdr:rowOff>
    </xdr:from>
    <xdr:ext cx="402590" cy="256540"/>
    <xdr:sp macro="" textlink="">
      <xdr:nvSpPr>
        <xdr:cNvPr id="653" name="n_2mainValue【保健センター・保健所】&#10;有形固定資産減価償却率">
          <a:extLst>
            <a:ext uri="{FF2B5EF4-FFF2-40B4-BE49-F238E27FC236}">
              <a16:creationId xmlns:a16="http://schemas.microsoft.com/office/drawing/2014/main" id="{BCE2F423-1C96-4977-912F-5E69825517F7}"/>
            </a:ext>
          </a:extLst>
        </xdr:cNvPr>
        <xdr:cNvSpPr txBox="1"/>
      </xdr:nvSpPr>
      <xdr:spPr>
        <a:xfrm>
          <a:off x="14389735" y="10683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22860</xdr:rowOff>
    </xdr:from>
    <xdr:ext cx="402590" cy="259080"/>
    <xdr:sp macro="" textlink="">
      <xdr:nvSpPr>
        <xdr:cNvPr id="654" name="n_3mainValue【保健センター・保健所】&#10;有形固定資産減価償却率">
          <a:extLst>
            <a:ext uri="{FF2B5EF4-FFF2-40B4-BE49-F238E27FC236}">
              <a16:creationId xmlns:a16="http://schemas.microsoft.com/office/drawing/2014/main" id="{9815AF91-94CC-4A5C-872D-22329BA8F083}"/>
            </a:ext>
          </a:extLst>
        </xdr:cNvPr>
        <xdr:cNvSpPr txBox="1"/>
      </xdr:nvSpPr>
      <xdr:spPr>
        <a:xfrm>
          <a:off x="13500735" y="1065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83820</xdr:rowOff>
    </xdr:from>
    <xdr:ext cx="402590" cy="259080"/>
    <xdr:sp macro="" textlink="">
      <xdr:nvSpPr>
        <xdr:cNvPr id="655" name="n_4mainValue【保健センター・保健所】&#10;有形固定資産減価償却率">
          <a:extLst>
            <a:ext uri="{FF2B5EF4-FFF2-40B4-BE49-F238E27FC236}">
              <a16:creationId xmlns:a16="http://schemas.microsoft.com/office/drawing/2014/main" id="{FB74609C-247C-448B-8493-B79E46252A72}"/>
            </a:ext>
          </a:extLst>
        </xdr:cNvPr>
        <xdr:cNvSpPr txBox="1"/>
      </xdr:nvSpPr>
      <xdr:spPr>
        <a:xfrm>
          <a:off x="12611735" y="10542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D6DD917E-AD17-46A0-835B-05354E67E4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E0B2EA7E-28DB-4696-AA6B-5F83DF763E6E}"/>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840C9560-D998-46CE-8BE4-D338F75EBA8C}"/>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30419B89-95EF-4A1A-B306-6FFBC9BF71A4}"/>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0C395A94-1C49-4447-928C-A6B3E6C96967}"/>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D073FC3C-63CE-4C9A-A69E-7D03ACF8DDD5}"/>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EC7E0B0E-4C23-40D9-846F-73881D5FFE99}"/>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7029D535-5388-4B9F-AEB2-024211C2BBB8}"/>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64" name="テキスト ボックス 663">
          <a:extLst>
            <a:ext uri="{FF2B5EF4-FFF2-40B4-BE49-F238E27FC236}">
              <a16:creationId xmlns:a16="http://schemas.microsoft.com/office/drawing/2014/main" id="{DF705A60-7088-48C4-8465-ADC76DE3D07B}"/>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1779910D-4CD8-46A9-96FB-877A110061C4}"/>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a:extLst>
            <a:ext uri="{FF2B5EF4-FFF2-40B4-BE49-F238E27FC236}">
              <a16:creationId xmlns:a16="http://schemas.microsoft.com/office/drawing/2014/main" id="{B81C036B-3B8C-4D62-80A2-2A3377C70D81}"/>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67" name="テキスト ボックス 666">
          <a:extLst>
            <a:ext uri="{FF2B5EF4-FFF2-40B4-BE49-F238E27FC236}">
              <a16:creationId xmlns:a16="http://schemas.microsoft.com/office/drawing/2014/main" id="{50D7C215-42F2-4453-BE85-8EDD3F639763}"/>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a:extLst>
            <a:ext uri="{FF2B5EF4-FFF2-40B4-BE49-F238E27FC236}">
              <a16:creationId xmlns:a16="http://schemas.microsoft.com/office/drawing/2014/main" id="{7A2D61F8-33F8-42C2-95FD-B50662802C6E}"/>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69" name="テキスト ボックス 668">
          <a:extLst>
            <a:ext uri="{FF2B5EF4-FFF2-40B4-BE49-F238E27FC236}">
              <a16:creationId xmlns:a16="http://schemas.microsoft.com/office/drawing/2014/main" id="{E29ECF21-D185-4487-AD63-B79AD13D53AC}"/>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a:extLst>
            <a:ext uri="{FF2B5EF4-FFF2-40B4-BE49-F238E27FC236}">
              <a16:creationId xmlns:a16="http://schemas.microsoft.com/office/drawing/2014/main" id="{742B6267-CEC2-4F35-B510-CB97243B2F72}"/>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71" name="テキスト ボックス 670">
          <a:extLst>
            <a:ext uri="{FF2B5EF4-FFF2-40B4-BE49-F238E27FC236}">
              <a16:creationId xmlns:a16="http://schemas.microsoft.com/office/drawing/2014/main" id="{B1CC8993-2B85-46F6-B04F-FFD09F5A40B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a:extLst>
            <a:ext uri="{FF2B5EF4-FFF2-40B4-BE49-F238E27FC236}">
              <a16:creationId xmlns:a16="http://schemas.microsoft.com/office/drawing/2014/main" id="{09E65384-D7A8-48B9-BF6D-141CDEC15E71}"/>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73" name="テキスト ボックス 672">
          <a:extLst>
            <a:ext uri="{FF2B5EF4-FFF2-40B4-BE49-F238E27FC236}">
              <a16:creationId xmlns:a16="http://schemas.microsoft.com/office/drawing/2014/main" id="{B01EB953-676E-4292-87D9-5D4D13814455}"/>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a:extLst>
            <a:ext uri="{FF2B5EF4-FFF2-40B4-BE49-F238E27FC236}">
              <a16:creationId xmlns:a16="http://schemas.microsoft.com/office/drawing/2014/main" id="{22993B0E-5C63-4FB1-B132-8CC5DD320C9F}"/>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75" name="テキスト ボックス 674">
          <a:extLst>
            <a:ext uri="{FF2B5EF4-FFF2-40B4-BE49-F238E27FC236}">
              <a16:creationId xmlns:a16="http://schemas.microsoft.com/office/drawing/2014/main" id="{70FFA49C-50CA-4DC5-9FAB-C9393778646A}"/>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1D9F9EB-0E71-411A-86AC-7FAE4D7C7712}"/>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77" name="テキスト ボックス 676">
          <a:extLst>
            <a:ext uri="{FF2B5EF4-FFF2-40B4-BE49-F238E27FC236}">
              <a16:creationId xmlns:a16="http://schemas.microsoft.com/office/drawing/2014/main" id="{2A221281-5F0C-469E-8FA7-928D14F3B94D}"/>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D6832527-D1FD-45D9-8806-C26845089EFA}"/>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76200</xdr:rowOff>
    </xdr:from>
    <xdr:to>
      <xdr:col>116</xdr:col>
      <xdr:colOff>62865</xdr:colOff>
      <xdr:row>64</xdr:row>
      <xdr:rowOff>38100</xdr:rowOff>
    </xdr:to>
    <xdr:cxnSp macro="">
      <xdr:nvCxnSpPr>
        <xdr:cNvPr id="679" name="直線コネクタ 678">
          <a:extLst>
            <a:ext uri="{FF2B5EF4-FFF2-40B4-BE49-F238E27FC236}">
              <a16:creationId xmlns:a16="http://schemas.microsoft.com/office/drawing/2014/main" id="{7249EB39-C583-4E41-8585-6CA04AA5CDE2}"/>
            </a:ext>
          </a:extLst>
        </xdr:cNvPr>
        <xdr:cNvCxnSpPr/>
      </xdr:nvCxnSpPr>
      <xdr:spPr>
        <a:xfrm flipV="1">
          <a:off x="22160865" y="96774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6540"/>
    <xdr:sp macro="" textlink="">
      <xdr:nvSpPr>
        <xdr:cNvPr id="680" name="【保健センター・保健所】&#10;一人当たり面積最小値テキスト">
          <a:extLst>
            <a:ext uri="{FF2B5EF4-FFF2-40B4-BE49-F238E27FC236}">
              <a16:creationId xmlns:a16="http://schemas.microsoft.com/office/drawing/2014/main" id="{254CCD5F-4A4D-4D6A-828C-F8FA47673C52}"/>
            </a:ext>
          </a:extLst>
        </xdr:cNvPr>
        <xdr:cNvSpPr txBox="1"/>
      </xdr:nvSpPr>
      <xdr:spPr>
        <a:xfrm>
          <a:off x="22199600" y="11014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1" name="直線コネクタ 680">
          <a:extLst>
            <a:ext uri="{FF2B5EF4-FFF2-40B4-BE49-F238E27FC236}">
              <a16:creationId xmlns:a16="http://schemas.microsoft.com/office/drawing/2014/main" id="{EA58D224-ADB2-41BF-82A4-32D21A684246}"/>
            </a:ext>
          </a:extLst>
        </xdr:cNvPr>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22860</xdr:rowOff>
    </xdr:from>
    <xdr:ext cx="469900" cy="259080"/>
    <xdr:sp macro="" textlink="">
      <xdr:nvSpPr>
        <xdr:cNvPr id="682" name="【保健センター・保健所】&#10;一人当たり面積最大値テキスト">
          <a:extLst>
            <a:ext uri="{FF2B5EF4-FFF2-40B4-BE49-F238E27FC236}">
              <a16:creationId xmlns:a16="http://schemas.microsoft.com/office/drawing/2014/main" id="{B10674B3-E272-4983-A78D-E267A309B437}"/>
            </a:ext>
          </a:extLst>
        </xdr:cNvPr>
        <xdr:cNvSpPr txBox="1"/>
      </xdr:nvSpPr>
      <xdr:spPr>
        <a:xfrm>
          <a:off x="22199600" y="945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3" name="直線コネクタ 682">
          <a:extLst>
            <a:ext uri="{FF2B5EF4-FFF2-40B4-BE49-F238E27FC236}">
              <a16:creationId xmlns:a16="http://schemas.microsoft.com/office/drawing/2014/main" id="{576475C8-5ED6-40F7-BD00-6EF0611AD268}"/>
            </a:ext>
          </a:extLst>
        </xdr:cNvPr>
        <xdr:cNvCxnSpPr/>
      </xdr:nvCxnSpPr>
      <xdr:spPr>
        <a:xfrm>
          <a:off x="22072600" y="967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128270</xdr:rowOff>
    </xdr:from>
    <xdr:ext cx="469900" cy="259080"/>
    <xdr:sp macro="" textlink="">
      <xdr:nvSpPr>
        <xdr:cNvPr id="684" name="【保健センター・保健所】&#10;一人当たり面積平均値テキスト">
          <a:extLst>
            <a:ext uri="{FF2B5EF4-FFF2-40B4-BE49-F238E27FC236}">
              <a16:creationId xmlns:a16="http://schemas.microsoft.com/office/drawing/2014/main" id="{4F142EE9-586E-4575-8CB4-55E7DF87E58E}"/>
            </a:ext>
          </a:extLst>
        </xdr:cNvPr>
        <xdr:cNvSpPr txBox="1"/>
      </xdr:nvSpPr>
      <xdr:spPr>
        <a:xfrm>
          <a:off x="22199600" y="1058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85" name="フローチャート: 判断 684">
          <a:extLst>
            <a:ext uri="{FF2B5EF4-FFF2-40B4-BE49-F238E27FC236}">
              <a16:creationId xmlns:a16="http://schemas.microsoft.com/office/drawing/2014/main" id="{CA957E4E-D707-42FA-8A50-A8F53E4B0CC5}"/>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86" name="フローチャート: 判断 685">
          <a:extLst>
            <a:ext uri="{FF2B5EF4-FFF2-40B4-BE49-F238E27FC236}">
              <a16:creationId xmlns:a16="http://schemas.microsoft.com/office/drawing/2014/main" id="{48663994-9ECE-4F10-8EB7-08AC0D7B8CC6}"/>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87" name="フローチャート: 判断 686">
          <a:extLst>
            <a:ext uri="{FF2B5EF4-FFF2-40B4-BE49-F238E27FC236}">
              <a16:creationId xmlns:a16="http://schemas.microsoft.com/office/drawing/2014/main" id="{6AF9BB16-C28A-4927-9DA0-FB57F92899F3}"/>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88" name="フローチャート: 判断 687">
          <a:extLst>
            <a:ext uri="{FF2B5EF4-FFF2-40B4-BE49-F238E27FC236}">
              <a16:creationId xmlns:a16="http://schemas.microsoft.com/office/drawing/2014/main" id="{B2A65256-8023-4BE0-A75B-12AA14BDF478}"/>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89" name="フローチャート: 判断 688">
          <a:extLst>
            <a:ext uri="{FF2B5EF4-FFF2-40B4-BE49-F238E27FC236}">
              <a16:creationId xmlns:a16="http://schemas.microsoft.com/office/drawing/2014/main" id="{F2DEB6BF-1AE1-42D9-9656-7F0B114ED85F}"/>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90" name="テキスト ボックス 689">
          <a:extLst>
            <a:ext uri="{FF2B5EF4-FFF2-40B4-BE49-F238E27FC236}">
              <a16:creationId xmlns:a16="http://schemas.microsoft.com/office/drawing/2014/main" id="{1CFFE39C-3F53-4107-853C-1444F3F9D9A3}"/>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91" name="テキスト ボックス 690">
          <a:extLst>
            <a:ext uri="{FF2B5EF4-FFF2-40B4-BE49-F238E27FC236}">
              <a16:creationId xmlns:a16="http://schemas.microsoft.com/office/drawing/2014/main" id="{38F9B613-15E4-4506-9208-CCEE07F166FD}"/>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92" name="テキスト ボックス 691">
          <a:extLst>
            <a:ext uri="{FF2B5EF4-FFF2-40B4-BE49-F238E27FC236}">
              <a16:creationId xmlns:a16="http://schemas.microsoft.com/office/drawing/2014/main" id="{3D69180D-B29D-4C20-BB04-CE7A2480E589}"/>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93" name="テキスト ボックス 692">
          <a:extLst>
            <a:ext uri="{FF2B5EF4-FFF2-40B4-BE49-F238E27FC236}">
              <a16:creationId xmlns:a16="http://schemas.microsoft.com/office/drawing/2014/main" id="{BC90E54D-79FD-44C4-B4F9-5A1A3F2764D7}"/>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94" name="テキスト ボックス 693">
          <a:extLst>
            <a:ext uri="{FF2B5EF4-FFF2-40B4-BE49-F238E27FC236}">
              <a16:creationId xmlns:a16="http://schemas.microsoft.com/office/drawing/2014/main" id="{44195A12-D03A-4EC3-A78F-23B174F20A83}"/>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95" name="楕円 694">
          <a:extLst>
            <a:ext uri="{FF2B5EF4-FFF2-40B4-BE49-F238E27FC236}">
              <a16:creationId xmlns:a16="http://schemas.microsoft.com/office/drawing/2014/main" id="{7218ED9F-CA41-4BE1-B36B-38B2869585A0}"/>
            </a:ext>
          </a:extLst>
        </xdr:cNvPr>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3810</xdr:rowOff>
    </xdr:from>
    <xdr:ext cx="469900" cy="259080"/>
    <xdr:sp macro="" textlink="">
      <xdr:nvSpPr>
        <xdr:cNvPr id="696" name="【保健センター・保健所】&#10;一人当たり面積該当値テキスト">
          <a:extLst>
            <a:ext uri="{FF2B5EF4-FFF2-40B4-BE49-F238E27FC236}">
              <a16:creationId xmlns:a16="http://schemas.microsoft.com/office/drawing/2014/main" id="{1FF7F679-D723-44A6-9004-4D5F8B6DD58A}"/>
            </a:ext>
          </a:extLst>
        </xdr:cNvPr>
        <xdr:cNvSpPr txBox="1"/>
      </xdr:nvSpPr>
      <xdr:spPr>
        <a:xfrm>
          <a:off x="22199600" y="10805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7" name="楕円 696">
          <a:extLst>
            <a:ext uri="{FF2B5EF4-FFF2-40B4-BE49-F238E27FC236}">
              <a16:creationId xmlns:a16="http://schemas.microsoft.com/office/drawing/2014/main" id="{5C028806-AAC0-4045-AEF5-44668CEBD22D}"/>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80010</xdr:rowOff>
    </xdr:to>
    <xdr:cxnSp macro="">
      <xdr:nvCxnSpPr>
        <xdr:cNvPr id="698" name="直線コネクタ 697">
          <a:extLst>
            <a:ext uri="{FF2B5EF4-FFF2-40B4-BE49-F238E27FC236}">
              <a16:creationId xmlns:a16="http://schemas.microsoft.com/office/drawing/2014/main" id="{8D487E7D-AD95-4E37-9ED1-71A7E927320D}"/>
            </a:ext>
          </a:extLst>
        </xdr:cNvPr>
        <xdr:cNvCxnSpPr/>
      </xdr:nvCxnSpPr>
      <xdr:spPr>
        <a:xfrm flipV="1">
          <a:off x="21323300" y="108775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99" name="楕円 698">
          <a:extLst>
            <a:ext uri="{FF2B5EF4-FFF2-40B4-BE49-F238E27FC236}">
              <a16:creationId xmlns:a16="http://schemas.microsoft.com/office/drawing/2014/main" id="{2B3F6CC1-DE2C-421A-8A02-24EB2B909E8A}"/>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80010</xdr:rowOff>
    </xdr:to>
    <xdr:cxnSp macro="">
      <xdr:nvCxnSpPr>
        <xdr:cNvPr id="700" name="直線コネクタ 699">
          <a:extLst>
            <a:ext uri="{FF2B5EF4-FFF2-40B4-BE49-F238E27FC236}">
              <a16:creationId xmlns:a16="http://schemas.microsoft.com/office/drawing/2014/main" id="{C051AD85-87E7-4CEB-8841-120D780DAB48}"/>
            </a:ext>
          </a:extLst>
        </xdr:cNvPr>
        <xdr:cNvCxnSpPr/>
      </xdr:nvCxnSpPr>
      <xdr:spPr>
        <a:xfrm>
          <a:off x="20434300" y="10843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1" name="楕円 700">
          <a:extLst>
            <a:ext uri="{FF2B5EF4-FFF2-40B4-BE49-F238E27FC236}">
              <a16:creationId xmlns:a16="http://schemas.microsoft.com/office/drawing/2014/main" id="{647E1C3C-3FB1-4C15-B880-5E910FE8E90C}"/>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702" name="直線コネクタ 701">
          <a:extLst>
            <a:ext uri="{FF2B5EF4-FFF2-40B4-BE49-F238E27FC236}">
              <a16:creationId xmlns:a16="http://schemas.microsoft.com/office/drawing/2014/main" id="{354A6E9E-9C8A-43C5-A6F3-E24DD01F253A}"/>
            </a:ext>
          </a:extLst>
        </xdr:cNvPr>
        <xdr:cNvCxnSpPr/>
      </xdr:nvCxnSpPr>
      <xdr:spPr>
        <a:xfrm flipV="1">
          <a:off x="19545300" y="10843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703" name="楕円 702">
          <a:extLst>
            <a:ext uri="{FF2B5EF4-FFF2-40B4-BE49-F238E27FC236}">
              <a16:creationId xmlns:a16="http://schemas.microsoft.com/office/drawing/2014/main" id="{B8216494-84CF-437B-BF3B-06E629986463}"/>
            </a:ext>
          </a:extLst>
        </xdr:cNvPr>
        <xdr:cNvSpPr/>
      </xdr:nvSpPr>
      <xdr:spPr>
        <a:xfrm>
          <a:off x="18605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45720</xdr:rowOff>
    </xdr:to>
    <xdr:cxnSp macro="">
      <xdr:nvCxnSpPr>
        <xdr:cNvPr id="704" name="直線コネクタ 703">
          <a:extLst>
            <a:ext uri="{FF2B5EF4-FFF2-40B4-BE49-F238E27FC236}">
              <a16:creationId xmlns:a16="http://schemas.microsoft.com/office/drawing/2014/main" id="{C0615CC8-FA2F-47F1-AC34-4107269AB46B}"/>
            </a:ext>
          </a:extLst>
        </xdr:cNvPr>
        <xdr:cNvCxnSpPr/>
      </xdr:nvCxnSpPr>
      <xdr:spPr>
        <a:xfrm>
          <a:off x="18656300" y="108089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40640</xdr:rowOff>
    </xdr:from>
    <xdr:ext cx="469900" cy="256540"/>
    <xdr:sp macro="" textlink="">
      <xdr:nvSpPr>
        <xdr:cNvPr id="705" name="n_1aveValue【保健センター・保健所】&#10;一人当たり面積">
          <a:extLst>
            <a:ext uri="{FF2B5EF4-FFF2-40B4-BE49-F238E27FC236}">
              <a16:creationId xmlns:a16="http://schemas.microsoft.com/office/drawing/2014/main" id="{5ACA9668-B5DE-4D7D-B4C0-D9BC08C1D882}"/>
            </a:ext>
          </a:extLst>
        </xdr:cNvPr>
        <xdr:cNvSpPr txBox="1"/>
      </xdr:nvSpPr>
      <xdr:spPr>
        <a:xfrm>
          <a:off x="21075650" y="10499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52070</xdr:rowOff>
    </xdr:from>
    <xdr:ext cx="467360" cy="256540"/>
    <xdr:sp macro="" textlink="">
      <xdr:nvSpPr>
        <xdr:cNvPr id="706" name="n_2aveValue【保健センター・保健所】&#10;一人当たり面積">
          <a:extLst>
            <a:ext uri="{FF2B5EF4-FFF2-40B4-BE49-F238E27FC236}">
              <a16:creationId xmlns:a16="http://schemas.microsoft.com/office/drawing/2014/main" id="{8BBA30C9-42A5-4006-92A1-176B56DA536E}"/>
            </a:ext>
          </a:extLst>
        </xdr:cNvPr>
        <xdr:cNvSpPr txBox="1"/>
      </xdr:nvSpPr>
      <xdr:spPr>
        <a:xfrm>
          <a:off x="20199350" y="10510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67310</xdr:rowOff>
    </xdr:from>
    <xdr:ext cx="467360" cy="259080"/>
    <xdr:sp macro="" textlink="">
      <xdr:nvSpPr>
        <xdr:cNvPr id="707" name="n_3aveValue【保健センター・保健所】&#10;一人当たり面積">
          <a:extLst>
            <a:ext uri="{FF2B5EF4-FFF2-40B4-BE49-F238E27FC236}">
              <a16:creationId xmlns:a16="http://schemas.microsoft.com/office/drawing/2014/main" id="{D21A1691-91F7-4430-969A-A237F975037F}"/>
            </a:ext>
          </a:extLst>
        </xdr:cNvPr>
        <xdr:cNvSpPr txBox="1"/>
      </xdr:nvSpPr>
      <xdr:spPr>
        <a:xfrm>
          <a:off x="1931035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63500</xdr:rowOff>
    </xdr:from>
    <xdr:ext cx="467360" cy="256540"/>
    <xdr:sp macro="" textlink="">
      <xdr:nvSpPr>
        <xdr:cNvPr id="708" name="n_4aveValue【保健センター・保健所】&#10;一人当たり面積">
          <a:extLst>
            <a:ext uri="{FF2B5EF4-FFF2-40B4-BE49-F238E27FC236}">
              <a16:creationId xmlns:a16="http://schemas.microsoft.com/office/drawing/2014/main" id="{96D7E2DA-4A77-4DBF-8A03-1CEDBD6BCC31}"/>
            </a:ext>
          </a:extLst>
        </xdr:cNvPr>
        <xdr:cNvSpPr txBox="1"/>
      </xdr:nvSpPr>
      <xdr:spPr>
        <a:xfrm>
          <a:off x="18421350" y="10521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121920</xdr:rowOff>
    </xdr:from>
    <xdr:ext cx="469900" cy="256540"/>
    <xdr:sp macro="" textlink="">
      <xdr:nvSpPr>
        <xdr:cNvPr id="709" name="n_1mainValue【保健センター・保健所】&#10;一人当たり面積">
          <a:extLst>
            <a:ext uri="{FF2B5EF4-FFF2-40B4-BE49-F238E27FC236}">
              <a16:creationId xmlns:a16="http://schemas.microsoft.com/office/drawing/2014/main" id="{4DB5AFAE-6F47-4808-B246-6C3925C94E55}"/>
            </a:ext>
          </a:extLst>
        </xdr:cNvPr>
        <xdr:cNvSpPr txBox="1"/>
      </xdr:nvSpPr>
      <xdr:spPr>
        <a:xfrm>
          <a:off x="21075650" y="109232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83820</xdr:rowOff>
    </xdr:from>
    <xdr:ext cx="467360" cy="259080"/>
    <xdr:sp macro="" textlink="">
      <xdr:nvSpPr>
        <xdr:cNvPr id="710" name="n_2mainValue【保健センター・保健所】&#10;一人当たり面積">
          <a:extLst>
            <a:ext uri="{FF2B5EF4-FFF2-40B4-BE49-F238E27FC236}">
              <a16:creationId xmlns:a16="http://schemas.microsoft.com/office/drawing/2014/main" id="{7B367E18-BA1C-4234-A882-6123C9072BD4}"/>
            </a:ext>
          </a:extLst>
        </xdr:cNvPr>
        <xdr:cNvSpPr txBox="1"/>
      </xdr:nvSpPr>
      <xdr:spPr>
        <a:xfrm>
          <a:off x="20199350" y="10885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87630</xdr:rowOff>
    </xdr:from>
    <xdr:ext cx="467360" cy="256540"/>
    <xdr:sp macro="" textlink="">
      <xdr:nvSpPr>
        <xdr:cNvPr id="711" name="n_3mainValue【保健センター・保健所】&#10;一人当たり面積">
          <a:extLst>
            <a:ext uri="{FF2B5EF4-FFF2-40B4-BE49-F238E27FC236}">
              <a16:creationId xmlns:a16="http://schemas.microsoft.com/office/drawing/2014/main" id="{FEDB1C1C-433C-47C8-B8EA-D099C6781B43}"/>
            </a:ext>
          </a:extLst>
        </xdr:cNvPr>
        <xdr:cNvSpPr txBox="1"/>
      </xdr:nvSpPr>
      <xdr:spPr>
        <a:xfrm>
          <a:off x="19310350" y="10888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49530</xdr:rowOff>
    </xdr:from>
    <xdr:ext cx="467360" cy="259080"/>
    <xdr:sp macro="" textlink="">
      <xdr:nvSpPr>
        <xdr:cNvPr id="712" name="n_4mainValue【保健センター・保健所】&#10;一人当たり面積">
          <a:extLst>
            <a:ext uri="{FF2B5EF4-FFF2-40B4-BE49-F238E27FC236}">
              <a16:creationId xmlns:a16="http://schemas.microsoft.com/office/drawing/2014/main" id="{90FFB53E-4D0D-40C3-B6EC-4D94FBC84177}"/>
            </a:ext>
          </a:extLst>
        </xdr:cNvPr>
        <xdr:cNvSpPr txBox="1"/>
      </xdr:nvSpPr>
      <xdr:spPr>
        <a:xfrm>
          <a:off x="18421350" y="10850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6689D68D-88CF-4025-84BD-AF8180C466A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D6B565E4-8B50-4167-9B3A-3E2CC91831AD}"/>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BF989EA7-EA7D-47A3-B843-27884E981589}"/>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AF255DBE-58F4-46A6-AEAD-40689DE45AEB}"/>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F6D0AE7-B1C2-4DAC-9159-4E4CE877B23A}"/>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53A980A0-DEE9-4742-8CF7-D508924C5CAA}"/>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58080063-75BC-4A47-85BE-5AB12AFE5C6E}"/>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716F128B-1072-4B33-AD9A-0A339C04AE95}"/>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21" name="テキスト ボックス 720">
          <a:extLst>
            <a:ext uri="{FF2B5EF4-FFF2-40B4-BE49-F238E27FC236}">
              <a16:creationId xmlns:a16="http://schemas.microsoft.com/office/drawing/2014/main" id="{C9B05E4A-1294-4C41-A323-95172E215309}"/>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209C4E6-2FD6-4DBA-A640-A52C56B2100D}"/>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23" name="テキスト ボックス 722">
          <a:extLst>
            <a:ext uri="{FF2B5EF4-FFF2-40B4-BE49-F238E27FC236}">
              <a16:creationId xmlns:a16="http://schemas.microsoft.com/office/drawing/2014/main" id="{A8CC89EE-0523-458B-B514-4F379A2109D5}"/>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4" name="直線コネクタ 723">
          <a:extLst>
            <a:ext uri="{FF2B5EF4-FFF2-40B4-BE49-F238E27FC236}">
              <a16:creationId xmlns:a16="http://schemas.microsoft.com/office/drawing/2014/main" id="{2E223D27-9A20-4257-8E8B-329D8564F513}"/>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25" name="テキスト ボックス 724">
          <a:extLst>
            <a:ext uri="{FF2B5EF4-FFF2-40B4-BE49-F238E27FC236}">
              <a16:creationId xmlns:a16="http://schemas.microsoft.com/office/drawing/2014/main" id="{C3644193-F777-4E5F-A4D9-9D4147B0F792}"/>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26" name="直線コネクタ 725">
          <a:extLst>
            <a:ext uri="{FF2B5EF4-FFF2-40B4-BE49-F238E27FC236}">
              <a16:creationId xmlns:a16="http://schemas.microsoft.com/office/drawing/2014/main" id="{CEF7E382-41B5-4437-9E14-AABC7640E9F4}"/>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27" name="テキスト ボックス 726">
          <a:extLst>
            <a:ext uri="{FF2B5EF4-FFF2-40B4-BE49-F238E27FC236}">
              <a16:creationId xmlns:a16="http://schemas.microsoft.com/office/drawing/2014/main" id="{03102A61-C315-4646-B2C0-12AB73A05481}"/>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28" name="直線コネクタ 727">
          <a:extLst>
            <a:ext uri="{FF2B5EF4-FFF2-40B4-BE49-F238E27FC236}">
              <a16:creationId xmlns:a16="http://schemas.microsoft.com/office/drawing/2014/main" id="{D4C59927-2268-4304-81FB-3C9B6F5F79C4}"/>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29" name="テキスト ボックス 728">
          <a:extLst>
            <a:ext uri="{FF2B5EF4-FFF2-40B4-BE49-F238E27FC236}">
              <a16:creationId xmlns:a16="http://schemas.microsoft.com/office/drawing/2014/main" id="{5DD43203-5B44-4EE7-A4D1-DF39BC49F138}"/>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0" name="直線コネクタ 729">
          <a:extLst>
            <a:ext uri="{FF2B5EF4-FFF2-40B4-BE49-F238E27FC236}">
              <a16:creationId xmlns:a16="http://schemas.microsoft.com/office/drawing/2014/main" id="{DB082949-503A-45DA-8993-83A3AE6F6C8D}"/>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31" name="テキスト ボックス 730">
          <a:extLst>
            <a:ext uri="{FF2B5EF4-FFF2-40B4-BE49-F238E27FC236}">
              <a16:creationId xmlns:a16="http://schemas.microsoft.com/office/drawing/2014/main" id="{FFB8E041-265E-4EC1-B4E7-509F35854F23}"/>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2" name="直線コネクタ 731">
          <a:extLst>
            <a:ext uri="{FF2B5EF4-FFF2-40B4-BE49-F238E27FC236}">
              <a16:creationId xmlns:a16="http://schemas.microsoft.com/office/drawing/2014/main" id="{BEFD2A58-A007-49AB-8EC4-C5CB1CD3DD7F}"/>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3" name="テキスト ボックス 732">
          <a:extLst>
            <a:ext uri="{FF2B5EF4-FFF2-40B4-BE49-F238E27FC236}">
              <a16:creationId xmlns:a16="http://schemas.microsoft.com/office/drawing/2014/main" id="{76457E1C-420D-42C7-95C1-6BE4DBBE6437}"/>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4" name="直線コネクタ 733">
          <a:extLst>
            <a:ext uri="{FF2B5EF4-FFF2-40B4-BE49-F238E27FC236}">
              <a16:creationId xmlns:a16="http://schemas.microsoft.com/office/drawing/2014/main" id="{ADB2AD0B-EAE3-4EE8-A23E-A667580446E5}"/>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35" name="テキスト ボックス 734">
          <a:extLst>
            <a:ext uri="{FF2B5EF4-FFF2-40B4-BE49-F238E27FC236}">
              <a16:creationId xmlns:a16="http://schemas.microsoft.com/office/drawing/2014/main" id="{957E5712-E9EA-4E78-948E-2DF9623B301A}"/>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B9C97AD3-1B4F-4CF6-A61F-9697F452916C}"/>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C28109E-59CF-4367-B772-7FF59E1628AF}"/>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146050</xdr:rowOff>
    </xdr:from>
    <xdr:to>
      <xdr:col>85</xdr:col>
      <xdr:colOff>126365</xdr:colOff>
      <xdr:row>86</xdr:row>
      <xdr:rowOff>167005</xdr:rowOff>
    </xdr:to>
    <xdr:cxnSp macro="">
      <xdr:nvCxnSpPr>
        <xdr:cNvPr id="738" name="直線コネクタ 737">
          <a:extLst>
            <a:ext uri="{FF2B5EF4-FFF2-40B4-BE49-F238E27FC236}">
              <a16:creationId xmlns:a16="http://schemas.microsoft.com/office/drawing/2014/main" id="{961260B1-D621-4AAF-B76E-354EECA20CFF}"/>
            </a:ext>
          </a:extLst>
        </xdr:cNvPr>
        <xdr:cNvCxnSpPr/>
      </xdr:nvCxnSpPr>
      <xdr:spPr>
        <a:xfrm flipV="1">
          <a:off x="16318865" y="1334770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170815</xdr:rowOff>
    </xdr:from>
    <xdr:ext cx="405130" cy="258445"/>
    <xdr:sp macro="" textlink="">
      <xdr:nvSpPr>
        <xdr:cNvPr id="739" name="【消防施設】&#10;有形固定資産減価償却率最小値テキスト">
          <a:extLst>
            <a:ext uri="{FF2B5EF4-FFF2-40B4-BE49-F238E27FC236}">
              <a16:creationId xmlns:a16="http://schemas.microsoft.com/office/drawing/2014/main" id="{1464237D-D7A6-4FC2-814D-02024A385BE3}"/>
            </a:ext>
          </a:extLst>
        </xdr:cNvPr>
        <xdr:cNvSpPr txBox="1"/>
      </xdr:nvSpPr>
      <xdr:spPr>
        <a:xfrm>
          <a:off x="16357600" y="14915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167005</xdr:rowOff>
    </xdr:from>
    <xdr:to>
      <xdr:col>86</xdr:col>
      <xdr:colOff>25400</xdr:colOff>
      <xdr:row>86</xdr:row>
      <xdr:rowOff>167005</xdr:rowOff>
    </xdr:to>
    <xdr:cxnSp macro="">
      <xdr:nvCxnSpPr>
        <xdr:cNvPr id="740" name="直線コネクタ 739">
          <a:extLst>
            <a:ext uri="{FF2B5EF4-FFF2-40B4-BE49-F238E27FC236}">
              <a16:creationId xmlns:a16="http://schemas.microsoft.com/office/drawing/2014/main" id="{202E9EAB-D41A-48DD-882A-EEA792BA57B4}"/>
            </a:ext>
          </a:extLst>
        </xdr:cNvPr>
        <xdr:cNvCxnSpPr/>
      </xdr:nvCxnSpPr>
      <xdr:spPr>
        <a:xfrm>
          <a:off x="16230600" y="1491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92710</xdr:rowOff>
    </xdr:from>
    <xdr:ext cx="340360" cy="259080"/>
    <xdr:sp macro="" textlink="">
      <xdr:nvSpPr>
        <xdr:cNvPr id="741" name="【消防施設】&#10;有形固定資産減価償却率最大値テキスト">
          <a:extLst>
            <a:ext uri="{FF2B5EF4-FFF2-40B4-BE49-F238E27FC236}">
              <a16:creationId xmlns:a16="http://schemas.microsoft.com/office/drawing/2014/main" id="{A6B4326C-D56E-4EA6-A071-09468B412FB7}"/>
            </a:ext>
          </a:extLst>
        </xdr:cNvPr>
        <xdr:cNvSpPr txBox="1"/>
      </xdr:nvSpPr>
      <xdr:spPr>
        <a:xfrm>
          <a:off x="16357600" y="13122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146050</xdr:rowOff>
    </xdr:from>
    <xdr:to>
      <xdr:col>86</xdr:col>
      <xdr:colOff>25400</xdr:colOff>
      <xdr:row>77</xdr:row>
      <xdr:rowOff>146050</xdr:rowOff>
    </xdr:to>
    <xdr:cxnSp macro="">
      <xdr:nvCxnSpPr>
        <xdr:cNvPr id="742" name="直線コネクタ 741">
          <a:extLst>
            <a:ext uri="{FF2B5EF4-FFF2-40B4-BE49-F238E27FC236}">
              <a16:creationId xmlns:a16="http://schemas.microsoft.com/office/drawing/2014/main" id="{9A894DFF-D94A-4A5A-8B24-70A1A9CBEAAD}"/>
            </a:ext>
          </a:extLst>
        </xdr:cNvPr>
        <xdr:cNvCxnSpPr/>
      </xdr:nvCxnSpPr>
      <xdr:spPr>
        <a:xfrm>
          <a:off x="16230600" y="1334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xdr:rowOff>
    </xdr:from>
    <xdr:ext cx="405130" cy="259080"/>
    <xdr:sp macro="" textlink="">
      <xdr:nvSpPr>
        <xdr:cNvPr id="743" name="【消防施設】&#10;有形固定資産減価償却率平均値テキスト">
          <a:extLst>
            <a:ext uri="{FF2B5EF4-FFF2-40B4-BE49-F238E27FC236}">
              <a16:creationId xmlns:a16="http://schemas.microsoft.com/office/drawing/2014/main" id="{E81710C6-B857-448B-911B-8962771AFA15}"/>
            </a:ext>
          </a:extLst>
        </xdr:cNvPr>
        <xdr:cNvSpPr txBox="1"/>
      </xdr:nvSpPr>
      <xdr:spPr>
        <a:xfrm>
          <a:off x="16357600" y="1388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744" name="フローチャート: 判断 743">
          <a:extLst>
            <a:ext uri="{FF2B5EF4-FFF2-40B4-BE49-F238E27FC236}">
              <a16:creationId xmlns:a16="http://schemas.microsoft.com/office/drawing/2014/main" id="{A23D988B-860E-454A-9FD6-6CB06BB015FF}"/>
            </a:ext>
          </a:extLst>
        </xdr:cNvPr>
        <xdr:cNvSpPr/>
      </xdr:nvSpPr>
      <xdr:spPr>
        <a:xfrm>
          <a:off x="16268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145415</xdr:rowOff>
    </xdr:from>
    <xdr:to>
      <xdr:col>81</xdr:col>
      <xdr:colOff>101600</xdr:colOff>
      <xdr:row>82</xdr:row>
      <xdr:rowOff>75565</xdr:rowOff>
    </xdr:to>
    <xdr:sp macro="" textlink="">
      <xdr:nvSpPr>
        <xdr:cNvPr id="745" name="フローチャート: 判断 744">
          <a:extLst>
            <a:ext uri="{FF2B5EF4-FFF2-40B4-BE49-F238E27FC236}">
              <a16:creationId xmlns:a16="http://schemas.microsoft.com/office/drawing/2014/main" id="{38FB8535-85F8-4FF8-AE1F-96B0B933EA23}"/>
            </a:ext>
          </a:extLst>
        </xdr:cNvPr>
        <xdr:cNvSpPr/>
      </xdr:nvSpPr>
      <xdr:spPr>
        <a:xfrm>
          <a:off x="15430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119380</xdr:rowOff>
    </xdr:from>
    <xdr:to>
      <xdr:col>76</xdr:col>
      <xdr:colOff>165100</xdr:colOff>
      <xdr:row>82</xdr:row>
      <xdr:rowOff>49530</xdr:rowOff>
    </xdr:to>
    <xdr:sp macro="" textlink="">
      <xdr:nvSpPr>
        <xdr:cNvPr id="746" name="フローチャート: 判断 745">
          <a:extLst>
            <a:ext uri="{FF2B5EF4-FFF2-40B4-BE49-F238E27FC236}">
              <a16:creationId xmlns:a16="http://schemas.microsoft.com/office/drawing/2014/main" id="{414B9524-D70F-4EDB-A149-8F28A5748099}"/>
            </a:ext>
          </a:extLst>
        </xdr:cNvPr>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49530</xdr:rowOff>
    </xdr:from>
    <xdr:to>
      <xdr:col>72</xdr:col>
      <xdr:colOff>38100</xdr:colOff>
      <xdr:row>81</xdr:row>
      <xdr:rowOff>151130</xdr:rowOff>
    </xdr:to>
    <xdr:sp macro="" textlink="">
      <xdr:nvSpPr>
        <xdr:cNvPr id="747" name="フローチャート: 判断 746">
          <a:extLst>
            <a:ext uri="{FF2B5EF4-FFF2-40B4-BE49-F238E27FC236}">
              <a16:creationId xmlns:a16="http://schemas.microsoft.com/office/drawing/2014/main" id="{CD630258-AE51-48A0-9F96-987A960FEC35}"/>
            </a:ext>
          </a:extLst>
        </xdr:cNvPr>
        <xdr:cNvSpPr/>
      </xdr:nvSpPr>
      <xdr:spPr>
        <a:xfrm>
          <a:off x="13652500" y="1393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18415</xdr:rowOff>
    </xdr:from>
    <xdr:to>
      <xdr:col>67</xdr:col>
      <xdr:colOff>101600</xdr:colOff>
      <xdr:row>81</xdr:row>
      <xdr:rowOff>120650</xdr:rowOff>
    </xdr:to>
    <xdr:sp macro="" textlink="">
      <xdr:nvSpPr>
        <xdr:cNvPr id="748" name="フローチャート: 判断 747">
          <a:extLst>
            <a:ext uri="{FF2B5EF4-FFF2-40B4-BE49-F238E27FC236}">
              <a16:creationId xmlns:a16="http://schemas.microsoft.com/office/drawing/2014/main" id="{10D73244-DE5C-4736-97AE-6D70489E6A2A}"/>
            </a:ext>
          </a:extLst>
        </xdr:cNvPr>
        <xdr:cNvSpPr/>
      </xdr:nvSpPr>
      <xdr:spPr>
        <a:xfrm>
          <a:off x="12763500" y="13905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49" name="テキスト ボックス 748">
          <a:extLst>
            <a:ext uri="{FF2B5EF4-FFF2-40B4-BE49-F238E27FC236}">
              <a16:creationId xmlns:a16="http://schemas.microsoft.com/office/drawing/2014/main" id="{084FED6B-E391-4472-91BF-5531FFCF59E8}"/>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0" name="テキスト ボックス 749">
          <a:extLst>
            <a:ext uri="{FF2B5EF4-FFF2-40B4-BE49-F238E27FC236}">
              <a16:creationId xmlns:a16="http://schemas.microsoft.com/office/drawing/2014/main" id="{449AA529-5A95-4FE8-8031-498881B357AD}"/>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1" name="テキスト ボックス 750">
          <a:extLst>
            <a:ext uri="{FF2B5EF4-FFF2-40B4-BE49-F238E27FC236}">
              <a16:creationId xmlns:a16="http://schemas.microsoft.com/office/drawing/2014/main" id="{4AB28712-77B0-4A12-A3D9-FB754C46AE8E}"/>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2" name="テキスト ボックス 751">
          <a:extLst>
            <a:ext uri="{FF2B5EF4-FFF2-40B4-BE49-F238E27FC236}">
              <a16:creationId xmlns:a16="http://schemas.microsoft.com/office/drawing/2014/main" id="{79CE23D3-AAED-4ABB-A2AC-E6FD0FD0DF6F}"/>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3" name="テキスト ボックス 752">
          <a:extLst>
            <a:ext uri="{FF2B5EF4-FFF2-40B4-BE49-F238E27FC236}">
              <a16:creationId xmlns:a16="http://schemas.microsoft.com/office/drawing/2014/main" id="{51FFA22F-D109-431E-8DD4-636249043208}"/>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4" name="楕円 753">
          <a:extLst>
            <a:ext uri="{FF2B5EF4-FFF2-40B4-BE49-F238E27FC236}">
              <a16:creationId xmlns:a16="http://schemas.microsoft.com/office/drawing/2014/main" id="{6CB4EB75-FCFB-435E-A3E0-8DFCFFCD3120}"/>
            </a:ext>
          </a:extLst>
        </xdr:cNvPr>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139065</xdr:rowOff>
    </xdr:from>
    <xdr:ext cx="405130" cy="259080"/>
    <xdr:sp macro="" textlink="">
      <xdr:nvSpPr>
        <xdr:cNvPr id="755" name="【消防施設】&#10;有形固定資産減価償却率該当値テキスト">
          <a:extLst>
            <a:ext uri="{FF2B5EF4-FFF2-40B4-BE49-F238E27FC236}">
              <a16:creationId xmlns:a16="http://schemas.microsoft.com/office/drawing/2014/main" id="{38C739A6-589A-49E5-A05A-D6D4D76C5832}"/>
            </a:ext>
          </a:extLst>
        </xdr:cNvPr>
        <xdr:cNvSpPr txBox="1"/>
      </xdr:nvSpPr>
      <xdr:spPr>
        <a:xfrm>
          <a:off x="16357600" y="14026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27940</xdr:rowOff>
    </xdr:from>
    <xdr:to>
      <xdr:col>81</xdr:col>
      <xdr:colOff>101600</xdr:colOff>
      <xdr:row>81</xdr:row>
      <xdr:rowOff>129540</xdr:rowOff>
    </xdr:to>
    <xdr:sp macro="" textlink="">
      <xdr:nvSpPr>
        <xdr:cNvPr id="756" name="楕円 755">
          <a:extLst>
            <a:ext uri="{FF2B5EF4-FFF2-40B4-BE49-F238E27FC236}">
              <a16:creationId xmlns:a16="http://schemas.microsoft.com/office/drawing/2014/main" id="{8CE86156-DEDF-4B65-AFCD-710E5A535F76}"/>
            </a:ext>
          </a:extLst>
        </xdr:cNvPr>
        <xdr:cNvSpPr/>
      </xdr:nvSpPr>
      <xdr:spPr>
        <a:xfrm>
          <a:off x="154305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78740</xdr:rowOff>
    </xdr:from>
    <xdr:to>
      <xdr:col>85</xdr:col>
      <xdr:colOff>127000</xdr:colOff>
      <xdr:row>82</xdr:row>
      <xdr:rowOff>40640</xdr:rowOff>
    </xdr:to>
    <xdr:cxnSp macro="">
      <xdr:nvCxnSpPr>
        <xdr:cNvPr id="757" name="直線コネクタ 756">
          <a:extLst>
            <a:ext uri="{FF2B5EF4-FFF2-40B4-BE49-F238E27FC236}">
              <a16:creationId xmlns:a16="http://schemas.microsoft.com/office/drawing/2014/main" id="{6477B1D7-81FE-4188-A29E-6D461270A6B6}"/>
            </a:ext>
          </a:extLst>
        </xdr:cNvPr>
        <xdr:cNvCxnSpPr/>
      </xdr:nvCxnSpPr>
      <xdr:spPr>
        <a:xfrm>
          <a:off x="15481300" y="1396619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161925</xdr:rowOff>
    </xdr:from>
    <xdr:to>
      <xdr:col>76</xdr:col>
      <xdr:colOff>165100</xdr:colOff>
      <xdr:row>81</xdr:row>
      <xdr:rowOff>92075</xdr:rowOff>
    </xdr:to>
    <xdr:sp macro="" textlink="">
      <xdr:nvSpPr>
        <xdr:cNvPr id="758" name="楕円 757">
          <a:extLst>
            <a:ext uri="{FF2B5EF4-FFF2-40B4-BE49-F238E27FC236}">
              <a16:creationId xmlns:a16="http://schemas.microsoft.com/office/drawing/2014/main" id="{C3A8C58B-257D-4FD3-AE0E-7327F9544D84}"/>
            </a:ext>
          </a:extLst>
        </xdr:cNvPr>
        <xdr:cNvSpPr/>
      </xdr:nvSpPr>
      <xdr:spPr>
        <a:xfrm>
          <a:off x="145415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41275</xdr:rowOff>
    </xdr:from>
    <xdr:to>
      <xdr:col>81</xdr:col>
      <xdr:colOff>50800</xdr:colOff>
      <xdr:row>81</xdr:row>
      <xdr:rowOff>78740</xdr:rowOff>
    </xdr:to>
    <xdr:cxnSp macro="">
      <xdr:nvCxnSpPr>
        <xdr:cNvPr id="759" name="直線コネクタ 758">
          <a:extLst>
            <a:ext uri="{FF2B5EF4-FFF2-40B4-BE49-F238E27FC236}">
              <a16:creationId xmlns:a16="http://schemas.microsoft.com/office/drawing/2014/main" id="{3B56D683-FC34-4424-9087-D15EAA852F24}"/>
            </a:ext>
          </a:extLst>
        </xdr:cNvPr>
        <xdr:cNvCxnSpPr/>
      </xdr:nvCxnSpPr>
      <xdr:spPr>
        <a:xfrm>
          <a:off x="14592300" y="139287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60" name="楕円 759">
          <a:extLst>
            <a:ext uri="{FF2B5EF4-FFF2-40B4-BE49-F238E27FC236}">
              <a16:creationId xmlns:a16="http://schemas.microsoft.com/office/drawing/2014/main" id="{17C7769A-8346-49B0-8E05-FD1CF07D836C}"/>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41275</xdr:rowOff>
    </xdr:to>
    <xdr:cxnSp macro="">
      <xdr:nvCxnSpPr>
        <xdr:cNvPr id="761" name="直線コネクタ 760">
          <a:extLst>
            <a:ext uri="{FF2B5EF4-FFF2-40B4-BE49-F238E27FC236}">
              <a16:creationId xmlns:a16="http://schemas.microsoft.com/office/drawing/2014/main" id="{C02756DE-32A8-44C5-9F14-42B1427C6E61}"/>
            </a:ext>
          </a:extLst>
        </xdr:cNvPr>
        <xdr:cNvCxnSpPr/>
      </xdr:nvCxnSpPr>
      <xdr:spPr>
        <a:xfrm>
          <a:off x="13703300" y="138798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15240</xdr:rowOff>
    </xdr:from>
    <xdr:to>
      <xdr:col>67</xdr:col>
      <xdr:colOff>101600</xdr:colOff>
      <xdr:row>81</xdr:row>
      <xdr:rowOff>116840</xdr:rowOff>
    </xdr:to>
    <xdr:sp macro="" textlink="">
      <xdr:nvSpPr>
        <xdr:cNvPr id="762" name="楕円 761">
          <a:extLst>
            <a:ext uri="{FF2B5EF4-FFF2-40B4-BE49-F238E27FC236}">
              <a16:creationId xmlns:a16="http://schemas.microsoft.com/office/drawing/2014/main" id="{25EF629A-E957-45C9-B9FA-F7EE7A4C6484}"/>
            </a:ext>
          </a:extLst>
        </xdr:cNvPr>
        <xdr:cNvSpPr/>
      </xdr:nvSpPr>
      <xdr:spPr>
        <a:xfrm>
          <a:off x="127635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66040</xdr:rowOff>
    </xdr:to>
    <xdr:cxnSp macro="">
      <xdr:nvCxnSpPr>
        <xdr:cNvPr id="763" name="直線コネクタ 762">
          <a:extLst>
            <a:ext uri="{FF2B5EF4-FFF2-40B4-BE49-F238E27FC236}">
              <a16:creationId xmlns:a16="http://schemas.microsoft.com/office/drawing/2014/main" id="{6FA00C90-E975-4946-864D-9BA301BDCED7}"/>
            </a:ext>
          </a:extLst>
        </xdr:cNvPr>
        <xdr:cNvCxnSpPr/>
      </xdr:nvCxnSpPr>
      <xdr:spPr>
        <a:xfrm flipV="1">
          <a:off x="12814300" y="138798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66675</xdr:rowOff>
    </xdr:from>
    <xdr:ext cx="405130" cy="256540"/>
    <xdr:sp macro="" textlink="">
      <xdr:nvSpPr>
        <xdr:cNvPr id="764" name="n_1aveValue【消防施設】&#10;有形固定資産減価償却率">
          <a:extLst>
            <a:ext uri="{FF2B5EF4-FFF2-40B4-BE49-F238E27FC236}">
              <a16:creationId xmlns:a16="http://schemas.microsoft.com/office/drawing/2014/main" id="{EEF5C5AA-BFAF-40CB-9948-ED512E2A9083}"/>
            </a:ext>
          </a:extLst>
        </xdr:cNvPr>
        <xdr:cNvSpPr txBox="1"/>
      </xdr:nvSpPr>
      <xdr:spPr>
        <a:xfrm>
          <a:off x="15266035" y="14125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40640</xdr:rowOff>
    </xdr:from>
    <xdr:ext cx="402590" cy="256540"/>
    <xdr:sp macro="" textlink="">
      <xdr:nvSpPr>
        <xdr:cNvPr id="765" name="n_2aveValue【消防施設】&#10;有形固定資産減価償却率">
          <a:extLst>
            <a:ext uri="{FF2B5EF4-FFF2-40B4-BE49-F238E27FC236}">
              <a16:creationId xmlns:a16="http://schemas.microsoft.com/office/drawing/2014/main" id="{F0D13B73-BF2D-4A80-8E8A-481B48852A87}"/>
            </a:ext>
          </a:extLst>
        </xdr:cNvPr>
        <xdr:cNvSpPr txBox="1"/>
      </xdr:nvSpPr>
      <xdr:spPr>
        <a:xfrm>
          <a:off x="14389735" y="14099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142240</xdr:rowOff>
    </xdr:from>
    <xdr:ext cx="402590" cy="259080"/>
    <xdr:sp macro="" textlink="">
      <xdr:nvSpPr>
        <xdr:cNvPr id="766" name="n_3aveValue【消防施設】&#10;有形固定資産減価償却率">
          <a:extLst>
            <a:ext uri="{FF2B5EF4-FFF2-40B4-BE49-F238E27FC236}">
              <a16:creationId xmlns:a16="http://schemas.microsoft.com/office/drawing/2014/main" id="{2452D8FE-096F-4A25-897D-8FC395DD9385}"/>
            </a:ext>
          </a:extLst>
        </xdr:cNvPr>
        <xdr:cNvSpPr txBox="1"/>
      </xdr:nvSpPr>
      <xdr:spPr>
        <a:xfrm>
          <a:off x="13500735" y="14029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111125</xdr:rowOff>
    </xdr:from>
    <xdr:ext cx="402590" cy="256540"/>
    <xdr:sp macro="" textlink="">
      <xdr:nvSpPr>
        <xdr:cNvPr id="767" name="n_4aveValue【消防施設】&#10;有形固定資産減価償却率">
          <a:extLst>
            <a:ext uri="{FF2B5EF4-FFF2-40B4-BE49-F238E27FC236}">
              <a16:creationId xmlns:a16="http://schemas.microsoft.com/office/drawing/2014/main" id="{236533EA-96BE-4C48-AF64-D92072E528B6}"/>
            </a:ext>
          </a:extLst>
        </xdr:cNvPr>
        <xdr:cNvSpPr txBox="1"/>
      </xdr:nvSpPr>
      <xdr:spPr>
        <a:xfrm>
          <a:off x="12611735" y="13998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146050</xdr:rowOff>
    </xdr:from>
    <xdr:ext cx="405130" cy="256540"/>
    <xdr:sp macro="" textlink="">
      <xdr:nvSpPr>
        <xdr:cNvPr id="768" name="n_1mainValue【消防施設】&#10;有形固定資産減価償却率">
          <a:extLst>
            <a:ext uri="{FF2B5EF4-FFF2-40B4-BE49-F238E27FC236}">
              <a16:creationId xmlns:a16="http://schemas.microsoft.com/office/drawing/2014/main" id="{619B8270-EC06-4640-957B-C1C24858BF7F}"/>
            </a:ext>
          </a:extLst>
        </xdr:cNvPr>
        <xdr:cNvSpPr txBox="1"/>
      </xdr:nvSpPr>
      <xdr:spPr>
        <a:xfrm>
          <a:off x="15266035" y="13690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109220</xdr:rowOff>
    </xdr:from>
    <xdr:ext cx="402590" cy="256540"/>
    <xdr:sp macro="" textlink="">
      <xdr:nvSpPr>
        <xdr:cNvPr id="769" name="n_2mainValue【消防施設】&#10;有形固定資産減価償却率">
          <a:extLst>
            <a:ext uri="{FF2B5EF4-FFF2-40B4-BE49-F238E27FC236}">
              <a16:creationId xmlns:a16="http://schemas.microsoft.com/office/drawing/2014/main" id="{9A632404-152B-4650-A508-731FCA02D383}"/>
            </a:ext>
          </a:extLst>
        </xdr:cNvPr>
        <xdr:cNvSpPr txBox="1"/>
      </xdr:nvSpPr>
      <xdr:spPr>
        <a:xfrm>
          <a:off x="14389735" y="13653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59690</xdr:rowOff>
    </xdr:from>
    <xdr:ext cx="402590" cy="259080"/>
    <xdr:sp macro="" textlink="">
      <xdr:nvSpPr>
        <xdr:cNvPr id="770" name="n_3mainValue【消防施設】&#10;有形固定資産減価償却率">
          <a:extLst>
            <a:ext uri="{FF2B5EF4-FFF2-40B4-BE49-F238E27FC236}">
              <a16:creationId xmlns:a16="http://schemas.microsoft.com/office/drawing/2014/main" id="{AE2057A2-0694-47F1-94B1-B532BD0320A5}"/>
            </a:ext>
          </a:extLst>
        </xdr:cNvPr>
        <xdr:cNvSpPr txBox="1"/>
      </xdr:nvSpPr>
      <xdr:spPr>
        <a:xfrm>
          <a:off x="13500735" y="13604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133350</xdr:rowOff>
    </xdr:from>
    <xdr:ext cx="402590" cy="256540"/>
    <xdr:sp macro="" textlink="">
      <xdr:nvSpPr>
        <xdr:cNvPr id="771" name="n_4mainValue【消防施設】&#10;有形固定資産減価償却率">
          <a:extLst>
            <a:ext uri="{FF2B5EF4-FFF2-40B4-BE49-F238E27FC236}">
              <a16:creationId xmlns:a16="http://schemas.microsoft.com/office/drawing/2014/main" id="{9D6BB529-00D4-4870-B5A2-81EEE46ECC7B}"/>
            </a:ext>
          </a:extLst>
        </xdr:cNvPr>
        <xdr:cNvSpPr txBox="1"/>
      </xdr:nvSpPr>
      <xdr:spPr>
        <a:xfrm>
          <a:off x="12611735" y="13677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84BDEA74-FDD0-4BF1-A076-930E068E42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72769276-7B4D-41DC-AF13-861174BAF6DE}"/>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F3BC95F6-F0BA-4C35-825F-21D5F72AC51D}"/>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4EA6DE84-B14F-4378-966E-EDCC310A0088}"/>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73E2C7C8-E571-46EC-A5B9-9CE047F6BC3F}"/>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1782570C-EF00-4838-8A80-BE9FB48D041F}"/>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15F71C5E-D7C3-4246-9B0D-B61625FA8D26}"/>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C99F3065-59C1-4C15-8FA4-BD34D0367834}"/>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0" name="テキスト ボックス 779">
          <a:extLst>
            <a:ext uri="{FF2B5EF4-FFF2-40B4-BE49-F238E27FC236}">
              <a16:creationId xmlns:a16="http://schemas.microsoft.com/office/drawing/2014/main" id="{B2F28C8D-84B5-4F36-9C26-DAA993187C5B}"/>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53302026-5B5B-4E95-A5F1-5C43C18AFCAB}"/>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3C78AE41-DC34-4511-BEB1-0AB822A53C1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83" name="テキスト ボックス 782">
          <a:extLst>
            <a:ext uri="{FF2B5EF4-FFF2-40B4-BE49-F238E27FC236}">
              <a16:creationId xmlns:a16="http://schemas.microsoft.com/office/drawing/2014/main" id="{EF00E47A-418C-4F99-9FCB-9BE97C4731EC}"/>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7DB1A4BA-AA7E-4497-B007-17E71C50ED95}"/>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85" name="テキスト ボックス 784">
          <a:extLst>
            <a:ext uri="{FF2B5EF4-FFF2-40B4-BE49-F238E27FC236}">
              <a16:creationId xmlns:a16="http://schemas.microsoft.com/office/drawing/2014/main" id="{079DC7EB-9C8B-48D1-888B-0F2C5767AD89}"/>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42B3EB6C-4E4B-4E31-A5AF-88FA3F772CCE}"/>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87" name="テキスト ボックス 786">
          <a:extLst>
            <a:ext uri="{FF2B5EF4-FFF2-40B4-BE49-F238E27FC236}">
              <a16:creationId xmlns:a16="http://schemas.microsoft.com/office/drawing/2014/main" id="{6AF77F7A-5CE1-4F62-A1F9-6B33C395BC04}"/>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4498E8A4-9DC7-4A50-8F13-0938E92AAF63}"/>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89" name="テキスト ボックス 788">
          <a:extLst>
            <a:ext uri="{FF2B5EF4-FFF2-40B4-BE49-F238E27FC236}">
              <a16:creationId xmlns:a16="http://schemas.microsoft.com/office/drawing/2014/main" id="{D466D9F8-1DA8-473D-8E50-000A9EC78DF1}"/>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F2BB3F6E-D9BA-4BE1-BE39-A73DD16275B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791" name="テキスト ボックス 790">
          <a:extLst>
            <a:ext uri="{FF2B5EF4-FFF2-40B4-BE49-F238E27FC236}">
              <a16:creationId xmlns:a16="http://schemas.microsoft.com/office/drawing/2014/main" id="{55560D08-39EB-44C4-84B4-3F2F76D94E39}"/>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57D6B8ED-CCE1-45F7-963F-902B0B96FD05}"/>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93" name="テキスト ボックス 792">
          <a:extLst>
            <a:ext uri="{FF2B5EF4-FFF2-40B4-BE49-F238E27FC236}">
              <a16:creationId xmlns:a16="http://schemas.microsoft.com/office/drawing/2014/main" id="{0F49DA4C-6287-478F-B474-982859D5F8ED}"/>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DF89952E-C5D6-4F05-9D83-87B058A4793D}"/>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153670</xdr:rowOff>
    </xdr:from>
    <xdr:to>
      <xdr:col>116</xdr:col>
      <xdr:colOff>62865</xdr:colOff>
      <xdr:row>86</xdr:row>
      <xdr:rowOff>96520</xdr:rowOff>
    </xdr:to>
    <xdr:cxnSp macro="">
      <xdr:nvCxnSpPr>
        <xdr:cNvPr id="795" name="直線コネクタ 794">
          <a:extLst>
            <a:ext uri="{FF2B5EF4-FFF2-40B4-BE49-F238E27FC236}">
              <a16:creationId xmlns:a16="http://schemas.microsoft.com/office/drawing/2014/main" id="{0FB51BD3-42D5-4885-9B4C-F8B0D5646B9B}"/>
            </a:ext>
          </a:extLst>
        </xdr:cNvPr>
        <xdr:cNvCxnSpPr/>
      </xdr:nvCxnSpPr>
      <xdr:spPr>
        <a:xfrm flipV="1">
          <a:off x="22160865" y="1352677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100330</xdr:rowOff>
    </xdr:from>
    <xdr:ext cx="469900" cy="256540"/>
    <xdr:sp macro="" textlink="">
      <xdr:nvSpPr>
        <xdr:cNvPr id="796" name="【消防施設】&#10;一人当たり面積最小値テキスト">
          <a:extLst>
            <a:ext uri="{FF2B5EF4-FFF2-40B4-BE49-F238E27FC236}">
              <a16:creationId xmlns:a16="http://schemas.microsoft.com/office/drawing/2014/main" id="{6DD09E3C-D336-4053-8B55-658862FBF754}"/>
            </a:ext>
          </a:extLst>
        </xdr:cNvPr>
        <xdr:cNvSpPr txBox="1"/>
      </xdr:nvSpPr>
      <xdr:spPr>
        <a:xfrm>
          <a:off x="22199600" y="14845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97" name="直線コネクタ 796">
          <a:extLst>
            <a:ext uri="{FF2B5EF4-FFF2-40B4-BE49-F238E27FC236}">
              <a16:creationId xmlns:a16="http://schemas.microsoft.com/office/drawing/2014/main" id="{603E1DEF-5D67-4CF5-8D85-9F62655BCED7}"/>
            </a:ext>
          </a:extLst>
        </xdr:cNvPr>
        <xdr:cNvCxnSpPr/>
      </xdr:nvCxnSpPr>
      <xdr:spPr>
        <a:xfrm>
          <a:off x="22072600" y="1484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100330</xdr:rowOff>
    </xdr:from>
    <xdr:ext cx="469900" cy="256540"/>
    <xdr:sp macro="" textlink="">
      <xdr:nvSpPr>
        <xdr:cNvPr id="798" name="【消防施設】&#10;一人当たり面積最大値テキスト">
          <a:extLst>
            <a:ext uri="{FF2B5EF4-FFF2-40B4-BE49-F238E27FC236}">
              <a16:creationId xmlns:a16="http://schemas.microsoft.com/office/drawing/2014/main" id="{D02461F0-93D2-49E0-B5E7-298A97E05E72}"/>
            </a:ext>
          </a:extLst>
        </xdr:cNvPr>
        <xdr:cNvSpPr txBox="1"/>
      </xdr:nvSpPr>
      <xdr:spPr>
        <a:xfrm>
          <a:off x="22199600" y="133019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99" name="直線コネクタ 798">
          <a:extLst>
            <a:ext uri="{FF2B5EF4-FFF2-40B4-BE49-F238E27FC236}">
              <a16:creationId xmlns:a16="http://schemas.microsoft.com/office/drawing/2014/main" id="{8E5AF72F-4B45-40E1-8889-5A2CCC41F42A}"/>
            </a:ext>
          </a:extLst>
        </xdr:cNvPr>
        <xdr:cNvCxnSpPr/>
      </xdr:nvCxnSpPr>
      <xdr:spPr>
        <a:xfrm>
          <a:off x="22072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88900</xdr:rowOff>
    </xdr:from>
    <xdr:ext cx="469900" cy="256540"/>
    <xdr:sp macro="" textlink="">
      <xdr:nvSpPr>
        <xdr:cNvPr id="800" name="【消防施設】&#10;一人当たり面積平均値テキスト">
          <a:extLst>
            <a:ext uri="{FF2B5EF4-FFF2-40B4-BE49-F238E27FC236}">
              <a16:creationId xmlns:a16="http://schemas.microsoft.com/office/drawing/2014/main" id="{20B4826C-92A3-406A-AEE8-966FAC4B2391}"/>
            </a:ext>
          </a:extLst>
        </xdr:cNvPr>
        <xdr:cNvSpPr txBox="1"/>
      </xdr:nvSpPr>
      <xdr:spPr>
        <a:xfrm>
          <a:off x="22199600" y="146621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110490</xdr:rowOff>
    </xdr:from>
    <xdr:to>
      <xdr:col>116</xdr:col>
      <xdr:colOff>114300</xdr:colOff>
      <xdr:row>86</xdr:row>
      <xdr:rowOff>40640</xdr:rowOff>
    </xdr:to>
    <xdr:sp macro="" textlink="">
      <xdr:nvSpPr>
        <xdr:cNvPr id="801" name="フローチャート: 判断 800">
          <a:extLst>
            <a:ext uri="{FF2B5EF4-FFF2-40B4-BE49-F238E27FC236}">
              <a16:creationId xmlns:a16="http://schemas.microsoft.com/office/drawing/2014/main" id="{C4F1D4B2-F8B6-4E34-9E8C-4A3D60EC2949}"/>
            </a:ext>
          </a:extLst>
        </xdr:cNvPr>
        <xdr:cNvSpPr/>
      </xdr:nvSpPr>
      <xdr:spPr>
        <a:xfrm>
          <a:off x="22110700" y="1468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802" name="フローチャート: 判断 801">
          <a:extLst>
            <a:ext uri="{FF2B5EF4-FFF2-40B4-BE49-F238E27FC236}">
              <a16:creationId xmlns:a16="http://schemas.microsoft.com/office/drawing/2014/main" id="{3BB8A6EC-D18E-4589-9920-86CF2F3FA03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803" name="フローチャート: 判断 802">
          <a:extLst>
            <a:ext uri="{FF2B5EF4-FFF2-40B4-BE49-F238E27FC236}">
              <a16:creationId xmlns:a16="http://schemas.microsoft.com/office/drawing/2014/main" id="{7313E002-DCC1-44F1-8CA4-44D3748D2421}"/>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04" name="フローチャート: 判断 803">
          <a:extLst>
            <a:ext uri="{FF2B5EF4-FFF2-40B4-BE49-F238E27FC236}">
              <a16:creationId xmlns:a16="http://schemas.microsoft.com/office/drawing/2014/main" id="{8B1ECDDB-F199-4CB0-80EB-A1BC3D8F55D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135890</xdr:rowOff>
    </xdr:from>
    <xdr:to>
      <xdr:col>98</xdr:col>
      <xdr:colOff>38100</xdr:colOff>
      <xdr:row>86</xdr:row>
      <xdr:rowOff>66040</xdr:rowOff>
    </xdr:to>
    <xdr:sp macro="" textlink="">
      <xdr:nvSpPr>
        <xdr:cNvPr id="805" name="フローチャート: 判断 804">
          <a:extLst>
            <a:ext uri="{FF2B5EF4-FFF2-40B4-BE49-F238E27FC236}">
              <a16:creationId xmlns:a16="http://schemas.microsoft.com/office/drawing/2014/main" id="{4016D12C-7855-4102-93A2-63DF3F7EB0B6}"/>
            </a:ext>
          </a:extLst>
        </xdr:cNvPr>
        <xdr:cNvSpPr/>
      </xdr:nvSpPr>
      <xdr:spPr>
        <a:xfrm>
          <a:off x="18605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6" name="テキスト ボックス 805">
          <a:extLst>
            <a:ext uri="{FF2B5EF4-FFF2-40B4-BE49-F238E27FC236}">
              <a16:creationId xmlns:a16="http://schemas.microsoft.com/office/drawing/2014/main" id="{C311C0FD-2E96-4334-9B62-38B3BD70D62D}"/>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07" name="テキスト ボックス 806">
          <a:extLst>
            <a:ext uri="{FF2B5EF4-FFF2-40B4-BE49-F238E27FC236}">
              <a16:creationId xmlns:a16="http://schemas.microsoft.com/office/drawing/2014/main" id="{73AEB7C8-B1AA-4113-92A2-3FF8E9A3C0F8}"/>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08" name="テキスト ボックス 807">
          <a:extLst>
            <a:ext uri="{FF2B5EF4-FFF2-40B4-BE49-F238E27FC236}">
              <a16:creationId xmlns:a16="http://schemas.microsoft.com/office/drawing/2014/main" id="{A8166286-DE90-4710-AE86-BB6D5A50BDE7}"/>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09" name="テキスト ボックス 808">
          <a:extLst>
            <a:ext uri="{FF2B5EF4-FFF2-40B4-BE49-F238E27FC236}">
              <a16:creationId xmlns:a16="http://schemas.microsoft.com/office/drawing/2014/main" id="{A0833C23-D2AE-427B-AB52-231EBE1F9F4D}"/>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0" name="テキスト ボックス 809">
          <a:extLst>
            <a:ext uri="{FF2B5EF4-FFF2-40B4-BE49-F238E27FC236}">
              <a16:creationId xmlns:a16="http://schemas.microsoft.com/office/drawing/2014/main" id="{858593C4-110D-4A38-A760-3AC7C3EFDF5C}"/>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11" name="楕円 810">
          <a:extLst>
            <a:ext uri="{FF2B5EF4-FFF2-40B4-BE49-F238E27FC236}">
              <a16:creationId xmlns:a16="http://schemas.microsoft.com/office/drawing/2014/main" id="{9570500F-26B0-4190-8D9D-26390B28C5EB}"/>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170180</xdr:rowOff>
    </xdr:from>
    <xdr:ext cx="469900" cy="259080"/>
    <xdr:sp macro="" textlink="">
      <xdr:nvSpPr>
        <xdr:cNvPr id="812" name="【消防施設】&#10;一人当たり面積該当値テキスト">
          <a:extLst>
            <a:ext uri="{FF2B5EF4-FFF2-40B4-BE49-F238E27FC236}">
              <a16:creationId xmlns:a16="http://schemas.microsoft.com/office/drawing/2014/main" id="{2ADE3F82-032C-4AF4-9C44-42CDDDDDF65B}"/>
            </a:ext>
          </a:extLst>
        </xdr:cNvPr>
        <xdr:cNvSpPr txBox="1"/>
      </xdr:nvSpPr>
      <xdr:spPr>
        <a:xfrm>
          <a:off x="22199600" y="1440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154940</xdr:rowOff>
    </xdr:from>
    <xdr:to>
      <xdr:col>112</xdr:col>
      <xdr:colOff>38100</xdr:colOff>
      <xdr:row>85</xdr:row>
      <xdr:rowOff>85090</xdr:rowOff>
    </xdr:to>
    <xdr:sp macro="" textlink="">
      <xdr:nvSpPr>
        <xdr:cNvPr id="813" name="楕円 812">
          <a:extLst>
            <a:ext uri="{FF2B5EF4-FFF2-40B4-BE49-F238E27FC236}">
              <a16:creationId xmlns:a16="http://schemas.microsoft.com/office/drawing/2014/main" id="{2A2EA8F5-0281-4C3A-9D0A-103D6F5324CD}"/>
            </a:ext>
          </a:extLst>
        </xdr:cNvPr>
        <xdr:cNvSpPr/>
      </xdr:nvSpPr>
      <xdr:spPr>
        <a:xfrm>
          <a:off x="212725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34290</xdr:rowOff>
    </xdr:to>
    <xdr:cxnSp macro="">
      <xdr:nvCxnSpPr>
        <xdr:cNvPr id="814" name="直線コネクタ 813">
          <a:extLst>
            <a:ext uri="{FF2B5EF4-FFF2-40B4-BE49-F238E27FC236}">
              <a16:creationId xmlns:a16="http://schemas.microsoft.com/office/drawing/2014/main" id="{772ED646-4B7F-4CB6-9247-DA341F3B8EE9}"/>
            </a:ext>
          </a:extLst>
        </xdr:cNvPr>
        <xdr:cNvCxnSpPr/>
      </xdr:nvCxnSpPr>
      <xdr:spPr>
        <a:xfrm flipV="1">
          <a:off x="21323300" y="145999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815" name="楕円 814">
          <a:extLst>
            <a:ext uri="{FF2B5EF4-FFF2-40B4-BE49-F238E27FC236}">
              <a16:creationId xmlns:a16="http://schemas.microsoft.com/office/drawing/2014/main" id="{BEE9E977-0CCB-46AF-B75C-6080ECEA205E}"/>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34290</xdr:rowOff>
    </xdr:from>
    <xdr:to>
      <xdr:col>111</xdr:col>
      <xdr:colOff>177800</xdr:colOff>
      <xdr:row>85</xdr:row>
      <xdr:rowOff>152400</xdr:rowOff>
    </xdr:to>
    <xdr:cxnSp macro="">
      <xdr:nvCxnSpPr>
        <xdr:cNvPr id="816" name="直線コネクタ 815">
          <a:extLst>
            <a:ext uri="{FF2B5EF4-FFF2-40B4-BE49-F238E27FC236}">
              <a16:creationId xmlns:a16="http://schemas.microsoft.com/office/drawing/2014/main" id="{DE8C284A-D31C-4DC6-90A2-5CED6AAC2F80}"/>
            </a:ext>
          </a:extLst>
        </xdr:cNvPr>
        <xdr:cNvCxnSpPr/>
      </xdr:nvCxnSpPr>
      <xdr:spPr>
        <a:xfrm flipV="1">
          <a:off x="20434300" y="1460754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102870</xdr:rowOff>
    </xdr:from>
    <xdr:to>
      <xdr:col>102</xdr:col>
      <xdr:colOff>165100</xdr:colOff>
      <xdr:row>86</xdr:row>
      <xdr:rowOff>33020</xdr:rowOff>
    </xdr:to>
    <xdr:sp macro="" textlink="">
      <xdr:nvSpPr>
        <xdr:cNvPr id="817" name="楕円 816">
          <a:extLst>
            <a:ext uri="{FF2B5EF4-FFF2-40B4-BE49-F238E27FC236}">
              <a16:creationId xmlns:a16="http://schemas.microsoft.com/office/drawing/2014/main" id="{C24D82CE-D973-4831-ACCD-C24C79589A4C}"/>
            </a:ext>
          </a:extLst>
        </xdr:cNvPr>
        <xdr:cNvSpPr/>
      </xdr:nvSpPr>
      <xdr:spPr>
        <a:xfrm>
          <a:off x="19494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153670</xdr:rowOff>
    </xdr:to>
    <xdr:cxnSp macro="">
      <xdr:nvCxnSpPr>
        <xdr:cNvPr id="818" name="直線コネクタ 817">
          <a:extLst>
            <a:ext uri="{FF2B5EF4-FFF2-40B4-BE49-F238E27FC236}">
              <a16:creationId xmlns:a16="http://schemas.microsoft.com/office/drawing/2014/main" id="{E101B399-78B2-45DB-A6D0-ECB55D040CD0}"/>
            </a:ext>
          </a:extLst>
        </xdr:cNvPr>
        <xdr:cNvCxnSpPr/>
      </xdr:nvCxnSpPr>
      <xdr:spPr>
        <a:xfrm flipV="1">
          <a:off x="19545300" y="147256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100330</xdr:rowOff>
    </xdr:from>
    <xdr:to>
      <xdr:col>98</xdr:col>
      <xdr:colOff>38100</xdr:colOff>
      <xdr:row>86</xdr:row>
      <xdr:rowOff>30480</xdr:rowOff>
    </xdr:to>
    <xdr:sp macro="" textlink="">
      <xdr:nvSpPr>
        <xdr:cNvPr id="819" name="楕円 818">
          <a:extLst>
            <a:ext uri="{FF2B5EF4-FFF2-40B4-BE49-F238E27FC236}">
              <a16:creationId xmlns:a16="http://schemas.microsoft.com/office/drawing/2014/main" id="{3294BAEA-FFDE-41BA-97D0-44A9D0696DA0}"/>
            </a:ext>
          </a:extLst>
        </xdr:cNvPr>
        <xdr:cNvSpPr/>
      </xdr:nvSpPr>
      <xdr:spPr>
        <a:xfrm>
          <a:off x="18605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151130</xdr:rowOff>
    </xdr:from>
    <xdr:to>
      <xdr:col>102</xdr:col>
      <xdr:colOff>114300</xdr:colOff>
      <xdr:row>85</xdr:row>
      <xdr:rowOff>153670</xdr:rowOff>
    </xdr:to>
    <xdr:cxnSp macro="">
      <xdr:nvCxnSpPr>
        <xdr:cNvPr id="820" name="直線コネクタ 819">
          <a:extLst>
            <a:ext uri="{FF2B5EF4-FFF2-40B4-BE49-F238E27FC236}">
              <a16:creationId xmlns:a16="http://schemas.microsoft.com/office/drawing/2014/main" id="{E08473CD-218C-4C8C-B09E-ED636CBF023F}"/>
            </a:ext>
          </a:extLst>
        </xdr:cNvPr>
        <xdr:cNvCxnSpPr/>
      </xdr:nvCxnSpPr>
      <xdr:spPr>
        <a:xfrm>
          <a:off x="18656300" y="14724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35560</xdr:rowOff>
    </xdr:from>
    <xdr:ext cx="469900" cy="259080"/>
    <xdr:sp macro="" textlink="">
      <xdr:nvSpPr>
        <xdr:cNvPr id="821" name="n_1aveValue【消防施設】&#10;一人当たり面積">
          <a:extLst>
            <a:ext uri="{FF2B5EF4-FFF2-40B4-BE49-F238E27FC236}">
              <a16:creationId xmlns:a16="http://schemas.microsoft.com/office/drawing/2014/main" id="{BEE03E6A-1CBC-4F67-A3EE-6DC851C6FA9B}"/>
            </a:ext>
          </a:extLst>
        </xdr:cNvPr>
        <xdr:cNvSpPr txBox="1"/>
      </xdr:nvSpPr>
      <xdr:spPr>
        <a:xfrm>
          <a:off x="21075650" y="1478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41910</xdr:rowOff>
    </xdr:from>
    <xdr:ext cx="467360" cy="256540"/>
    <xdr:sp macro="" textlink="">
      <xdr:nvSpPr>
        <xdr:cNvPr id="822" name="n_2aveValue【消防施設】&#10;一人当たり面積">
          <a:extLst>
            <a:ext uri="{FF2B5EF4-FFF2-40B4-BE49-F238E27FC236}">
              <a16:creationId xmlns:a16="http://schemas.microsoft.com/office/drawing/2014/main" id="{C5D68399-6FC9-4042-9503-B08A7D7EC9BB}"/>
            </a:ext>
          </a:extLst>
        </xdr:cNvPr>
        <xdr:cNvSpPr txBox="1"/>
      </xdr:nvSpPr>
      <xdr:spPr>
        <a:xfrm>
          <a:off x="20199350" y="14786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35560</xdr:rowOff>
    </xdr:from>
    <xdr:ext cx="467360" cy="259080"/>
    <xdr:sp macro="" textlink="">
      <xdr:nvSpPr>
        <xdr:cNvPr id="823" name="n_3aveValue【消防施設】&#10;一人当たり面積">
          <a:extLst>
            <a:ext uri="{FF2B5EF4-FFF2-40B4-BE49-F238E27FC236}">
              <a16:creationId xmlns:a16="http://schemas.microsoft.com/office/drawing/2014/main" id="{A6F37597-43A1-4EA7-8FD8-FDA7220D1DF0}"/>
            </a:ext>
          </a:extLst>
        </xdr:cNvPr>
        <xdr:cNvSpPr txBox="1"/>
      </xdr:nvSpPr>
      <xdr:spPr>
        <a:xfrm>
          <a:off x="19310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57150</xdr:rowOff>
    </xdr:from>
    <xdr:ext cx="467360" cy="259080"/>
    <xdr:sp macro="" textlink="">
      <xdr:nvSpPr>
        <xdr:cNvPr id="824" name="n_4aveValue【消防施設】&#10;一人当たり面積">
          <a:extLst>
            <a:ext uri="{FF2B5EF4-FFF2-40B4-BE49-F238E27FC236}">
              <a16:creationId xmlns:a16="http://schemas.microsoft.com/office/drawing/2014/main" id="{E77451E6-8963-4ED5-AE52-5F92A007BD96}"/>
            </a:ext>
          </a:extLst>
        </xdr:cNvPr>
        <xdr:cNvSpPr txBox="1"/>
      </xdr:nvSpPr>
      <xdr:spPr>
        <a:xfrm>
          <a:off x="18421350" y="14801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101600</xdr:rowOff>
    </xdr:from>
    <xdr:ext cx="469900" cy="259080"/>
    <xdr:sp macro="" textlink="">
      <xdr:nvSpPr>
        <xdr:cNvPr id="825" name="n_1mainValue【消防施設】&#10;一人当たり面積">
          <a:extLst>
            <a:ext uri="{FF2B5EF4-FFF2-40B4-BE49-F238E27FC236}">
              <a16:creationId xmlns:a16="http://schemas.microsoft.com/office/drawing/2014/main" id="{5E597645-2987-4FD4-AECF-FB4FCEE1852B}"/>
            </a:ext>
          </a:extLst>
        </xdr:cNvPr>
        <xdr:cNvSpPr txBox="1"/>
      </xdr:nvSpPr>
      <xdr:spPr>
        <a:xfrm>
          <a:off x="2107565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48260</xdr:rowOff>
    </xdr:from>
    <xdr:ext cx="467360" cy="259080"/>
    <xdr:sp macro="" textlink="">
      <xdr:nvSpPr>
        <xdr:cNvPr id="826" name="n_2mainValue【消防施設】&#10;一人当たり面積">
          <a:extLst>
            <a:ext uri="{FF2B5EF4-FFF2-40B4-BE49-F238E27FC236}">
              <a16:creationId xmlns:a16="http://schemas.microsoft.com/office/drawing/2014/main" id="{AEAEA401-202A-4718-B988-94117419B2B0}"/>
            </a:ext>
          </a:extLst>
        </xdr:cNvPr>
        <xdr:cNvSpPr txBox="1"/>
      </xdr:nvSpPr>
      <xdr:spPr>
        <a:xfrm>
          <a:off x="20199350" y="14450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49530</xdr:rowOff>
    </xdr:from>
    <xdr:ext cx="467360" cy="259080"/>
    <xdr:sp macro="" textlink="">
      <xdr:nvSpPr>
        <xdr:cNvPr id="827" name="n_3mainValue【消防施設】&#10;一人当たり面積">
          <a:extLst>
            <a:ext uri="{FF2B5EF4-FFF2-40B4-BE49-F238E27FC236}">
              <a16:creationId xmlns:a16="http://schemas.microsoft.com/office/drawing/2014/main" id="{A78464C9-2FF7-4872-8A5D-6A620B1C4107}"/>
            </a:ext>
          </a:extLst>
        </xdr:cNvPr>
        <xdr:cNvSpPr txBox="1"/>
      </xdr:nvSpPr>
      <xdr:spPr>
        <a:xfrm>
          <a:off x="19310350" y="144513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46990</xdr:rowOff>
    </xdr:from>
    <xdr:ext cx="467360" cy="259080"/>
    <xdr:sp macro="" textlink="">
      <xdr:nvSpPr>
        <xdr:cNvPr id="828" name="n_4mainValue【消防施設】&#10;一人当たり面積">
          <a:extLst>
            <a:ext uri="{FF2B5EF4-FFF2-40B4-BE49-F238E27FC236}">
              <a16:creationId xmlns:a16="http://schemas.microsoft.com/office/drawing/2014/main" id="{C1A7B39E-BD18-47E9-B46E-4BBF63A9FEB0}"/>
            </a:ext>
          </a:extLst>
        </xdr:cNvPr>
        <xdr:cNvSpPr txBox="1"/>
      </xdr:nvSpPr>
      <xdr:spPr>
        <a:xfrm>
          <a:off x="18421350" y="14448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B3292840-0AF9-4E52-96CD-69B3FAB4AE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D60136FF-7D12-4CDD-A695-C4B9ABA55631}"/>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C6912CF0-0726-4260-89C4-A279AC80AD1E}"/>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D8582F21-9CD7-4F01-B530-236FF2219095}"/>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AD245CED-E241-4A44-B3F3-053F395505EC}"/>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B34502A6-14E6-40CB-9427-5A54571A8DFD}"/>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995B37D1-09A2-4DA4-8FFD-049EBB593571}"/>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68231524-8E7F-4E4C-8F22-3BD94D2F5FD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37" name="テキスト ボックス 836">
          <a:extLst>
            <a:ext uri="{FF2B5EF4-FFF2-40B4-BE49-F238E27FC236}">
              <a16:creationId xmlns:a16="http://schemas.microsoft.com/office/drawing/2014/main" id="{D00AB36E-8426-4103-B0AB-51D47725996F}"/>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9BEA2E3C-07F8-48A6-8DAA-6FB4B39A40A9}"/>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39" name="テキスト ボックス 838">
          <a:extLst>
            <a:ext uri="{FF2B5EF4-FFF2-40B4-BE49-F238E27FC236}">
              <a16:creationId xmlns:a16="http://schemas.microsoft.com/office/drawing/2014/main" id="{F54448EA-84B9-4E16-9549-1F75CFB0F8EE}"/>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0" name="直線コネクタ 839">
          <a:extLst>
            <a:ext uri="{FF2B5EF4-FFF2-40B4-BE49-F238E27FC236}">
              <a16:creationId xmlns:a16="http://schemas.microsoft.com/office/drawing/2014/main" id="{F95F2BAB-725A-441B-AC08-AA1116808378}"/>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1" name="テキスト ボックス 840">
          <a:extLst>
            <a:ext uri="{FF2B5EF4-FFF2-40B4-BE49-F238E27FC236}">
              <a16:creationId xmlns:a16="http://schemas.microsoft.com/office/drawing/2014/main" id="{1D2589B7-6AF3-4D27-836B-AB4D6D8AB814}"/>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2" name="直線コネクタ 841">
          <a:extLst>
            <a:ext uri="{FF2B5EF4-FFF2-40B4-BE49-F238E27FC236}">
              <a16:creationId xmlns:a16="http://schemas.microsoft.com/office/drawing/2014/main" id="{A40055A1-F5E0-4524-8D25-109F9287E138}"/>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3" name="テキスト ボックス 842">
          <a:extLst>
            <a:ext uri="{FF2B5EF4-FFF2-40B4-BE49-F238E27FC236}">
              <a16:creationId xmlns:a16="http://schemas.microsoft.com/office/drawing/2014/main" id="{F35CDD79-8B77-45A8-AE06-02A4EE712986}"/>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4" name="直線コネクタ 843">
          <a:extLst>
            <a:ext uri="{FF2B5EF4-FFF2-40B4-BE49-F238E27FC236}">
              <a16:creationId xmlns:a16="http://schemas.microsoft.com/office/drawing/2014/main" id="{498A6828-100E-4D75-8AC5-AA935A046778}"/>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45" name="テキスト ボックス 844">
          <a:extLst>
            <a:ext uri="{FF2B5EF4-FFF2-40B4-BE49-F238E27FC236}">
              <a16:creationId xmlns:a16="http://schemas.microsoft.com/office/drawing/2014/main" id="{93F9C446-84D7-4428-83E8-E7E79CC45F91}"/>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6" name="直線コネクタ 845">
          <a:extLst>
            <a:ext uri="{FF2B5EF4-FFF2-40B4-BE49-F238E27FC236}">
              <a16:creationId xmlns:a16="http://schemas.microsoft.com/office/drawing/2014/main" id="{842768E8-179B-4665-A4C8-14E888544ED7}"/>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47" name="テキスト ボックス 846">
          <a:extLst>
            <a:ext uri="{FF2B5EF4-FFF2-40B4-BE49-F238E27FC236}">
              <a16:creationId xmlns:a16="http://schemas.microsoft.com/office/drawing/2014/main" id="{215F9D82-D834-45AF-9EAC-265B8F3E1F7A}"/>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48" name="直線コネクタ 847">
          <a:extLst>
            <a:ext uri="{FF2B5EF4-FFF2-40B4-BE49-F238E27FC236}">
              <a16:creationId xmlns:a16="http://schemas.microsoft.com/office/drawing/2014/main" id="{9A3D5B24-A1C2-4FEC-BBC0-D6E3250B15A8}"/>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49" name="テキスト ボックス 848">
          <a:extLst>
            <a:ext uri="{FF2B5EF4-FFF2-40B4-BE49-F238E27FC236}">
              <a16:creationId xmlns:a16="http://schemas.microsoft.com/office/drawing/2014/main" id="{D137B86B-909A-4022-B5CD-70992D7699A6}"/>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0" name="直線コネクタ 849">
          <a:extLst>
            <a:ext uri="{FF2B5EF4-FFF2-40B4-BE49-F238E27FC236}">
              <a16:creationId xmlns:a16="http://schemas.microsoft.com/office/drawing/2014/main" id="{18BF19A0-7EA1-4448-887B-DF78EF853B13}"/>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1" name="テキスト ボックス 850">
          <a:extLst>
            <a:ext uri="{FF2B5EF4-FFF2-40B4-BE49-F238E27FC236}">
              <a16:creationId xmlns:a16="http://schemas.microsoft.com/office/drawing/2014/main" id="{AF93F566-CE0E-49D0-8D1F-9445B1A6A96B}"/>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6C012B7-FA7A-4341-B256-A848C9187C6A}"/>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97AE82AA-FC0A-47EA-BBE1-1FF45AB1C625}"/>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169545</xdr:rowOff>
    </xdr:to>
    <xdr:cxnSp macro="">
      <xdr:nvCxnSpPr>
        <xdr:cNvPr id="854" name="直線コネクタ 853">
          <a:extLst>
            <a:ext uri="{FF2B5EF4-FFF2-40B4-BE49-F238E27FC236}">
              <a16:creationId xmlns:a16="http://schemas.microsoft.com/office/drawing/2014/main" id="{EF4D8D3D-C72C-4931-9756-16E77EB85B3E}"/>
            </a:ext>
          </a:extLst>
        </xdr:cNvPr>
        <xdr:cNvCxnSpPr/>
      </xdr:nvCxnSpPr>
      <xdr:spPr>
        <a:xfrm flipV="1">
          <a:off x="16318865" y="1709039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1905</xdr:rowOff>
    </xdr:from>
    <xdr:ext cx="405130" cy="259080"/>
    <xdr:sp macro="" textlink="">
      <xdr:nvSpPr>
        <xdr:cNvPr id="855" name="【庁舎】&#10;有形固定資産減価償却率最小値テキスト">
          <a:extLst>
            <a:ext uri="{FF2B5EF4-FFF2-40B4-BE49-F238E27FC236}">
              <a16:creationId xmlns:a16="http://schemas.microsoft.com/office/drawing/2014/main" id="{8B470E99-A52F-43CF-A579-95BDC2AF2A74}"/>
            </a:ext>
          </a:extLst>
        </xdr:cNvPr>
        <xdr:cNvSpPr txBox="1"/>
      </xdr:nvSpPr>
      <xdr:spPr>
        <a:xfrm>
          <a:off x="16357600" y="1868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169545</xdr:rowOff>
    </xdr:from>
    <xdr:to>
      <xdr:col>86</xdr:col>
      <xdr:colOff>25400</xdr:colOff>
      <xdr:row>108</xdr:row>
      <xdr:rowOff>169545</xdr:rowOff>
    </xdr:to>
    <xdr:cxnSp macro="">
      <xdr:nvCxnSpPr>
        <xdr:cNvPr id="856" name="直線コネクタ 855">
          <a:extLst>
            <a:ext uri="{FF2B5EF4-FFF2-40B4-BE49-F238E27FC236}">
              <a16:creationId xmlns:a16="http://schemas.microsoft.com/office/drawing/2014/main" id="{67DC900E-9D4B-4F36-9460-F5FE1ABD46DD}"/>
            </a:ext>
          </a:extLst>
        </xdr:cNvPr>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857" name="【庁舎】&#10;有形固定資産減価償却率最大値テキスト">
          <a:extLst>
            <a:ext uri="{FF2B5EF4-FFF2-40B4-BE49-F238E27FC236}">
              <a16:creationId xmlns:a16="http://schemas.microsoft.com/office/drawing/2014/main" id="{8A6EFDCA-2CFD-4BAA-A35B-0F6C0824EAC2}"/>
            </a:ext>
          </a:extLst>
        </xdr:cNvPr>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858" name="直線コネクタ 857">
          <a:extLst>
            <a:ext uri="{FF2B5EF4-FFF2-40B4-BE49-F238E27FC236}">
              <a16:creationId xmlns:a16="http://schemas.microsoft.com/office/drawing/2014/main" id="{42DA0494-40E8-476B-95FD-330884336ECC}"/>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20320</xdr:rowOff>
    </xdr:from>
    <xdr:ext cx="405130" cy="256540"/>
    <xdr:sp macro="" textlink="">
      <xdr:nvSpPr>
        <xdr:cNvPr id="859" name="【庁舎】&#10;有形固定資産減価償却率平均値テキスト">
          <a:extLst>
            <a:ext uri="{FF2B5EF4-FFF2-40B4-BE49-F238E27FC236}">
              <a16:creationId xmlns:a16="http://schemas.microsoft.com/office/drawing/2014/main" id="{7FC64537-1AD5-430D-BB0F-422B5BB80B83}"/>
            </a:ext>
          </a:extLst>
        </xdr:cNvPr>
        <xdr:cNvSpPr txBox="1"/>
      </xdr:nvSpPr>
      <xdr:spPr>
        <a:xfrm>
          <a:off x="16357600" y="17851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168910</xdr:rowOff>
    </xdr:from>
    <xdr:to>
      <xdr:col>85</xdr:col>
      <xdr:colOff>177800</xdr:colOff>
      <xdr:row>105</xdr:row>
      <xdr:rowOff>99060</xdr:rowOff>
    </xdr:to>
    <xdr:sp macro="" textlink="">
      <xdr:nvSpPr>
        <xdr:cNvPr id="860" name="フローチャート: 判断 859">
          <a:extLst>
            <a:ext uri="{FF2B5EF4-FFF2-40B4-BE49-F238E27FC236}">
              <a16:creationId xmlns:a16="http://schemas.microsoft.com/office/drawing/2014/main" id="{52AEA65F-4C22-4891-AD55-9BFDAB63EB8C}"/>
            </a:ext>
          </a:extLst>
        </xdr:cNvPr>
        <xdr:cNvSpPr/>
      </xdr:nvSpPr>
      <xdr:spPr>
        <a:xfrm>
          <a:off x="162687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167640</xdr:rowOff>
    </xdr:from>
    <xdr:to>
      <xdr:col>81</xdr:col>
      <xdr:colOff>101600</xdr:colOff>
      <xdr:row>105</xdr:row>
      <xdr:rowOff>97790</xdr:rowOff>
    </xdr:to>
    <xdr:sp macro="" textlink="">
      <xdr:nvSpPr>
        <xdr:cNvPr id="861" name="フローチャート: 判断 860">
          <a:extLst>
            <a:ext uri="{FF2B5EF4-FFF2-40B4-BE49-F238E27FC236}">
              <a16:creationId xmlns:a16="http://schemas.microsoft.com/office/drawing/2014/main" id="{866C2BAD-9B6A-49A6-A793-1D10E333689C}"/>
            </a:ext>
          </a:extLst>
        </xdr:cNvPr>
        <xdr:cNvSpPr/>
      </xdr:nvSpPr>
      <xdr:spPr>
        <a:xfrm>
          <a:off x="15430500" y="179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100330</xdr:rowOff>
    </xdr:from>
    <xdr:to>
      <xdr:col>76</xdr:col>
      <xdr:colOff>165100</xdr:colOff>
      <xdr:row>105</xdr:row>
      <xdr:rowOff>30480</xdr:rowOff>
    </xdr:to>
    <xdr:sp macro="" textlink="">
      <xdr:nvSpPr>
        <xdr:cNvPr id="862" name="フローチャート: 判断 861">
          <a:extLst>
            <a:ext uri="{FF2B5EF4-FFF2-40B4-BE49-F238E27FC236}">
              <a16:creationId xmlns:a16="http://schemas.microsoft.com/office/drawing/2014/main" id="{6D4770D9-931E-4CC1-9C3F-7C82F0ACE6B2}"/>
            </a:ext>
          </a:extLst>
        </xdr:cNvPr>
        <xdr:cNvSpPr/>
      </xdr:nvSpPr>
      <xdr:spPr>
        <a:xfrm>
          <a:off x="14541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63" name="フローチャート: 判断 862">
          <a:extLst>
            <a:ext uri="{FF2B5EF4-FFF2-40B4-BE49-F238E27FC236}">
              <a16:creationId xmlns:a16="http://schemas.microsoft.com/office/drawing/2014/main" id="{E74CC863-F182-423F-BB7F-DC8B349E3991}"/>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38735</xdr:rowOff>
    </xdr:from>
    <xdr:to>
      <xdr:col>67</xdr:col>
      <xdr:colOff>101600</xdr:colOff>
      <xdr:row>104</xdr:row>
      <xdr:rowOff>140335</xdr:rowOff>
    </xdr:to>
    <xdr:sp macro="" textlink="">
      <xdr:nvSpPr>
        <xdr:cNvPr id="864" name="フローチャート: 判断 863">
          <a:extLst>
            <a:ext uri="{FF2B5EF4-FFF2-40B4-BE49-F238E27FC236}">
              <a16:creationId xmlns:a16="http://schemas.microsoft.com/office/drawing/2014/main" id="{0E0CFA43-A4F8-4F92-BF23-528E867B4563}"/>
            </a:ext>
          </a:extLst>
        </xdr:cNvPr>
        <xdr:cNvSpPr/>
      </xdr:nvSpPr>
      <xdr:spPr>
        <a:xfrm>
          <a:off x="12763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5" name="テキスト ボックス 864">
          <a:extLst>
            <a:ext uri="{FF2B5EF4-FFF2-40B4-BE49-F238E27FC236}">
              <a16:creationId xmlns:a16="http://schemas.microsoft.com/office/drawing/2014/main" id="{34CD77EF-8737-4921-9D22-3AE771D4255A}"/>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6" name="テキスト ボックス 865">
          <a:extLst>
            <a:ext uri="{FF2B5EF4-FFF2-40B4-BE49-F238E27FC236}">
              <a16:creationId xmlns:a16="http://schemas.microsoft.com/office/drawing/2014/main" id="{FCD7799C-3B26-44CE-9003-9B5CC27B72AE}"/>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7" name="テキスト ボックス 866">
          <a:extLst>
            <a:ext uri="{FF2B5EF4-FFF2-40B4-BE49-F238E27FC236}">
              <a16:creationId xmlns:a16="http://schemas.microsoft.com/office/drawing/2014/main" id="{F44C5FEB-1307-4DD4-8518-4C5BFD95642C}"/>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68" name="テキスト ボックス 867">
          <a:extLst>
            <a:ext uri="{FF2B5EF4-FFF2-40B4-BE49-F238E27FC236}">
              <a16:creationId xmlns:a16="http://schemas.microsoft.com/office/drawing/2014/main" id="{F6A07B44-39FE-41D7-B611-D88136323681}"/>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69" name="テキスト ボックス 868">
          <a:extLst>
            <a:ext uri="{FF2B5EF4-FFF2-40B4-BE49-F238E27FC236}">
              <a16:creationId xmlns:a16="http://schemas.microsoft.com/office/drawing/2014/main" id="{8D142586-58E5-4B84-B1AA-EC1C1F54F5E8}"/>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144780</xdr:rowOff>
    </xdr:from>
    <xdr:to>
      <xdr:col>85</xdr:col>
      <xdr:colOff>177800</xdr:colOff>
      <xdr:row>107</xdr:row>
      <xdr:rowOff>74930</xdr:rowOff>
    </xdr:to>
    <xdr:sp macro="" textlink="">
      <xdr:nvSpPr>
        <xdr:cNvPr id="870" name="楕円 869">
          <a:extLst>
            <a:ext uri="{FF2B5EF4-FFF2-40B4-BE49-F238E27FC236}">
              <a16:creationId xmlns:a16="http://schemas.microsoft.com/office/drawing/2014/main" id="{75D46687-0499-469D-A583-966B2E47510C}"/>
            </a:ext>
          </a:extLst>
        </xdr:cNvPr>
        <xdr:cNvSpPr/>
      </xdr:nvSpPr>
      <xdr:spPr>
        <a:xfrm>
          <a:off x="16268700" y="183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123190</xdr:rowOff>
    </xdr:from>
    <xdr:ext cx="405130" cy="256540"/>
    <xdr:sp macro="" textlink="">
      <xdr:nvSpPr>
        <xdr:cNvPr id="871" name="【庁舎】&#10;有形固定資産減価償却率該当値テキスト">
          <a:extLst>
            <a:ext uri="{FF2B5EF4-FFF2-40B4-BE49-F238E27FC236}">
              <a16:creationId xmlns:a16="http://schemas.microsoft.com/office/drawing/2014/main" id="{01959848-E4B0-4C28-8D83-55253CF37DC5}"/>
            </a:ext>
          </a:extLst>
        </xdr:cNvPr>
        <xdr:cNvSpPr txBox="1"/>
      </xdr:nvSpPr>
      <xdr:spPr>
        <a:xfrm>
          <a:off x="16357600" y="18296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86360</xdr:rowOff>
    </xdr:from>
    <xdr:to>
      <xdr:col>81</xdr:col>
      <xdr:colOff>101600</xdr:colOff>
      <xdr:row>107</xdr:row>
      <xdr:rowOff>15875</xdr:rowOff>
    </xdr:to>
    <xdr:sp macro="" textlink="">
      <xdr:nvSpPr>
        <xdr:cNvPr id="872" name="楕円 871">
          <a:extLst>
            <a:ext uri="{FF2B5EF4-FFF2-40B4-BE49-F238E27FC236}">
              <a16:creationId xmlns:a16="http://schemas.microsoft.com/office/drawing/2014/main" id="{5801F5F5-68F8-41F0-9DA4-771A56BEC59B}"/>
            </a:ext>
          </a:extLst>
        </xdr:cNvPr>
        <xdr:cNvSpPr/>
      </xdr:nvSpPr>
      <xdr:spPr>
        <a:xfrm>
          <a:off x="15430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136525</xdr:rowOff>
    </xdr:from>
    <xdr:to>
      <xdr:col>85</xdr:col>
      <xdr:colOff>127000</xdr:colOff>
      <xdr:row>107</xdr:row>
      <xdr:rowOff>24130</xdr:rowOff>
    </xdr:to>
    <xdr:cxnSp macro="">
      <xdr:nvCxnSpPr>
        <xdr:cNvPr id="873" name="直線コネクタ 872">
          <a:extLst>
            <a:ext uri="{FF2B5EF4-FFF2-40B4-BE49-F238E27FC236}">
              <a16:creationId xmlns:a16="http://schemas.microsoft.com/office/drawing/2014/main" id="{0C33994F-EC77-4D24-A4F0-163F713AC613}"/>
            </a:ext>
          </a:extLst>
        </xdr:cNvPr>
        <xdr:cNvCxnSpPr/>
      </xdr:nvCxnSpPr>
      <xdr:spPr>
        <a:xfrm>
          <a:off x="15481300" y="1831022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74" name="楕円 873">
          <a:extLst>
            <a:ext uri="{FF2B5EF4-FFF2-40B4-BE49-F238E27FC236}">
              <a16:creationId xmlns:a16="http://schemas.microsoft.com/office/drawing/2014/main" id="{01A21D3D-12CC-4054-9DAB-F7BC20E63A87}"/>
            </a:ext>
          </a:extLst>
        </xdr:cNvPr>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106</xdr:row>
      <xdr:rowOff>136525</xdr:rowOff>
    </xdr:to>
    <xdr:cxnSp macro="">
      <xdr:nvCxnSpPr>
        <xdr:cNvPr id="875" name="直線コネクタ 874">
          <a:extLst>
            <a:ext uri="{FF2B5EF4-FFF2-40B4-BE49-F238E27FC236}">
              <a16:creationId xmlns:a16="http://schemas.microsoft.com/office/drawing/2014/main" id="{C9F490A2-07A4-4D28-8FB5-B13CA7235DBF}"/>
            </a:ext>
          </a:extLst>
        </xdr:cNvPr>
        <xdr:cNvCxnSpPr/>
      </xdr:nvCxnSpPr>
      <xdr:spPr>
        <a:xfrm>
          <a:off x="14592300" y="1786128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90805</xdr:rowOff>
    </xdr:from>
    <xdr:to>
      <xdr:col>72</xdr:col>
      <xdr:colOff>38100</xdr:colOff>
      <xdr:row>105</xdr:row>
      <xdr:rowOff>20955</xdr:rowOff>
    </xdr:to>
    <xdr:sp macro="" textlink="">
      <xdr:nvSpPr>
        <xdr:cNvPr id="876" name="楕円 875">
          <a:extLst>
            <a:ext uri="{FF2B5EF4-FFF2-40B4-BE49-F238E27FC236}">
              <a16:creationId xmlns:a16="http://schemas.microsoft.com/office/drawing/2014/main" id="{263DBC05-EB17-4E9B-AFA1-C09AD7B29A3B}"/>
            </a:ext>
          </a:extLst>
        </xdr:cNvPr>
        <xdr:cNvSpPr/>
      </xdr:nvSpPr>
      <xdr:spPr>
        <a:xfrm>
          <a:off x="13652500" y="179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141605</xdr:rowOff>
    </xdr:to>
    <xdr:cxnSp macro="">
      <xdr:nvCxnSpPr>
        <xdr:cNvPr id="877" name="直線コネクタ 876">
          <a:extLst>
            <a:ext uri="{FF2B5EF4-FFF2-40B4-BE49-F238E27FC236}">
              <a16:creationId xmlns:a16="http://schemas.microsoft.com/office/drawing/2014/main" id="{2FB1CB5C-4D89-40E6-A97C-DE78A63201D9}"/>
            </a:ext>
          </a:extLst>
        </xdr:cNvPr>
        <xdr:cNvCxnSpPr/>
      </xdr:nvCxnSpPr>
      <xdr:spPr>
        <a:xfrm flipV="1">
          <a:off x="13703300" y="1786128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92075</xdr:rowOff>
    </xdr:from>
    <xdr:to>
      <xdr:col>67</xdr:col>
      <xdr:colOff>101600</xdr:colOff>
      <xdr:row>104</xdr:row>
      <xdr:rowOff>22225</xdr:rowOff>
    </xdr:to>
    <xdr:sp macro="" textlink="">
      <xdr:nvSpPr>
        <xdr:cNvPr id="878" name="楕円 877">
          <a:extLst>
            <a:ext uri="{FF2B5EF4-FFF2-40B4-BE49-F238E27FC236}">
              <a16:creationId xmlns:a16="http://schemas.microsoft.com/office/drawing/2014/main" id="{70A41883-87C0-4E61-BF34-409AEB6351F5}"/>
            </a:ext>
          </a:extLst>
        </xdr:cNvPr>
        <xdr:cNvSpPr/>
      </xdr:nvSpPr>
      <xdr:spPr>
        <a:xfrm>
          <a:off x="12763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143510</xdr:rowOff>
    </xdr:from>
    <xdr:to>
      <xdr:col>71</xdr:col>
      <xdr:colOff>177800</xdr:colOff>
      <xdr:row>104</xdr:row>
      <xdr:rowOff>141605</xdr:rowOff>
    </xdr:to>
    <xdr:cxnSp macro="">
      <xdr:nvCxnSpPr>
        <xdr:cNvPr id="879" name="直線コネクタ 878">
          <a:extLst>
            <a:ext uri="{FF2B5EF4-FFF2-40B4-BE49-F238E27FC236}">
              <a16:creationId xmlns:a16="http://schemas.microsoft.com/office/drawing/2014/main" id="{39DC3B4E-1FFB-4C02-8440-594D048E36B8}"/>
            </a:ext>
          </a:extLst>
        </xdr:cNvPr>
        <xdr:cNvCxnSpPr/>
      </xdr:nvCxnSpPr>
      <xdr:spPr>
        <a:xfrm>
          <a:off x="12814300" y="1780286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114300</xdr:rowOff>
    </xdr:from>
    <xdr:ext cx="405130" cy="259080"/>
    <xdr:sp macro="" textlink="">
      <xdr:nvSpPr>
        <xdr:cNvPr id="880" name="n_1aveValue【庁舎】&#10;有形固定資産減価償却率">
          <a:extLst>
            <a:ext uri="{FF2B5EF4-FFF2-40B4-BE49-F238E27FC236}">
              <a16:creationId xmlns:a16="http://schemas.microsoft.com/office/drawing/2014/main" id="{6F97400B-5608-4CFD-9A86-672C2C75335E}"/>
            </a:ext>
          </a:extLst>
        </xdr:cNvPr>
        <xdr:cNvSpPr txBox="1"/>
      </xdr:nvSpPr>
      <xdr:spPr>
        <a:xfrm>
          <a:off x="15266035" y="17773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21590</xdr:rowOff>
    </xdr:from>
    <xdr:ext cx="402590" cy="259080"/>
    <xdr:sp macro="" textlink="">
      <xdr:nvSpPr>
        <xdr:cNvPr id="881" name="n_2aveValue【庁舎】&#10;有形固定資産減価償却率">
          <a:extLst>
            <a:ext uri="{FF2B5EF4-FFF2-40B4-BE49-F238E27FC236}">
              <a16:creationId xmlns:a16="http://schemas.microsoft.com/office/drawing/2014/main" id="{259110A1-C15D-406A-8DA5-F22250DC9A13}"/>
            </a:ext>
          </a:extLst>
        </xdr:cNvPr>
        <xdr:cNvSpPr txBox="1"/>
      </xdr:nvSpPr>
      <xdr:spPr>
        <a:xfrm>
          <a:off x="14389735" y="18023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17780</xdr:rowOff>
    </xdr:from>
    <xdr:ext cx="402590" cy="256540"/>
    <xdr:sp macro="" textlink="">
      <xdr:nvSpPr>
        <xdr:cNvPr id="882" name="n_3aveValue【庁舎】&#10;有形固定資産減価償却率">
          <a:extLst>
            <a:ext uri="{FF2B5EF4-FFF2-40B4-BE49-F238E27FC236}">
              <a16:creationId xmlns:a16="http://schemas.microsoft.com/office/drawing/2014/main" id="{1DCEF028-5BB4-47CA-8839-00F68594D826}"/>
            </a:ext>
          </a:extLst>
        </xdr:cNvPr>
        <xdr:cNvSpPr txBox="1"/>
      </xdr:nvSpPr>
      <xdr:spPr>
        <a:xfrm>
          <a:off x="13500735" y="17677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132080</xdr:rowOff>
    </xdr:from>
    <xdr:ext cx="402590" cy="256540"/>
    <xdr:sp macro="" textlink="">
      <xdr:nvSpPr>
        <xdr:cNvPr id="883" name="n_4aveValue【庁舎】&#10;有形固定資産減価償却率">
          <a:extLst>
            <a:ext uri="{FF2B5EF4-FFF2-40B4-BE49-F238E27FC236}">
              <a16:creationId xmlns:a16="http://schemas.microsoft.com/office/drawing/2014/main" id="{7B23A18D-3A20-4A53-926E-7CE711FB2DED}"/>
            </a:ext>
          </a:extLst>
        </xdr:cNvPr>
        <xdr:cNvSpPr txBox="1"/>
      </xdr:nvSpPr>
      <xdr:spPr>
        <a:xfrm>
          <a:off x="12611735" y="17962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6985</xdr:rowOff>
    </xdr:from>
    <xdr:ext cx="405130" cy="256540"/>
    <xdr:sp macro="" textlink="">
      <xdr:nvSpPr>
        <xdr:cNvPr id="884" name="n_1mainValue【庁舎】&#10;有形固定資産減価償却率">
          <a:extLst>
            <a:ext uri="{FF2B5EF4-FFF2-40B4-BE49-F238E27FC236}">
              <a16:creationId xmlns:a16="http://schemas.microsoft.com/office/drawing/2014/main" id="{51385FCE-40F8-4BED-A7B0-636A88E18E05}"/>
            </a:ext>
          </a:extLst>
        </xdr:cNvPr>
        <xdr:cNvSpPr txBox="1"/>
      </xdr:nvSpPr>
      <xdr:spPr>
        <a:xfrm>
          <a:off x="15266035" y="183521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97790</xdr:rowOff>
    </xdr:from>
    <xdr:ext cx="402590" cy="256540"/>
    <xdr:sp macro="" textlink="">
      <xdr:nvSpPr>
        <xdr:cNvPr id="885" name="n_2mainValue【庁舎】&#10;有形固定資産減価償却率">
          <a:extLst>
            <a:ext uri="{FF2B5EF4-FFF2-40B4-BE49-F238E27FC236}">
              <a16:creationId xmlns:a16="http://schemas.microsoft.com/office/drawing/2014/main" id="{120C20DF-8172-42D9-8A41-5728FA243BCE}"/>
            </a:ext>
          </a:extLst>
        </xdr:cNvPr>
        <xdr:cNvSpPr txBox="1"/>
      </xdr:nvSpPr>
      <xdr:spPr>
        <a:xfrm>
          <a:off x="14389735" y="17585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12065</xdr:rowOff>
    </xdr:from>
    <xdr:ext cx="402590" cy="259080"/>
    <xdr:sp macro="" textlink="">
      <xdr:nvSpPr>
        <xdr:cNvPr id="886" name="n_3mainValue【庁舎】&#10;有形固定資産減価償却率">
          <a:extLst>
            <a:ext uri="{FF2B5EF4-FFF2-40B4-BE49-F238E27FC236}">
              <a16:creationId xmlns:a16="http://schemas.microsoft.com/office/drawing/2014/main" id="{82A49277-0C01-4535-B284-581422D5A687}"/>
            </a:ext>
          </a:extLst>
        </xdr:cNvPr>
        <xdr:cNvSpPr txBox="1"/>
      </xdr:nvSpPr>
      <xdr:spPr>
        <a:xfrm>
          <a:off x="13500735" y="18014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38735</xdr:rowOff>
    </xdr:from>
    <xdr:ext cx="402590" cy="259080"/>
    <xdr:sp macro="" textlink="">
      <xdr:nvSpPr>
        <xdr:cNvPr id="887" name="n_4mainValue【庁舎】&#10;有形固定資産減価償却率">
          <a:extLst>
            <a:ext uri="{FF2B5EF4-FFF2-40B4-BE49-F238E27FC236}">
              <a16:creationId xmlns:a16="http://schemas.microsoft.com/office/drawing/2014/main" id="{7AB3ECA9-A7DF-4788-99BA-F4F0C8A8EEFF}"/>
            </a:ext>
          </a:extLst>
        </xdr:cNvPr>
        <xdr:cNvSpPr txBox="1"/>
      </xdr:nvSpPr>
      <xdr:spPr>
        <a:xfrm>
          <a:off x="12611735" y="1752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9BE6075C-9A7C-4555-90F9-A8228C13A5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4302D26D-CEEF-45EB-8FE6-4069DFB6E66C}"/>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3F74D3BD-C67D-478D-B0F4-99E7EE0D62DD}"/>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633EF203-0053-48DC-81B8-ED5A381EDE4B}"/>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7E8C3540-E5A5-4988-86C9-597E979D7E06}"/>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DFF2F7A9-D33C-47D8-A632-5949D1003D4C}"/>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7B26C6CE-085A-4CF1-9144-86A8B740A95B}"/>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8E1F7DF2-127D-469B-9682-C81B4DCD4964}"/>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96" name="テキスト ボックス 895">
          <a:extLst>
            <a:ext uri="{FF2B5EF4-FFF2-40B4-BE49-F238E27FC236}">
              <a16:creationId xmlns:a16="http://schemas.microsoft.com/office/drawing/2014/main" id="{CD7C9922-6992-499D-87A3-CD8E604D0283}"/>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73EC284-5D9A-4B19-AB9F-E8503CD829BA}"/>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98" name="直線コネクタ 897">
          <a:extLst>
            <a:ext uri="{FF2B5EF4-FFF2-40B4-BE49-F238E27FC236}">
              <a16:creationId xmlns:a16="http://schemas.microsoft.com/office/drawing/2014/main" id="{7ADB6FF5-A9FE-4923-932D-3FC897AD5005}"/>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99" name="テキスト ボックス 898">
          <a:extLst>
            <a:ext uri="{FF2B5EF4-FFF2-40B4-BE49-F238E27FC236}">
              <a16:creationId xmlns:a16="http://schemas.microsoft.com/office/drawing/2014/main" id="{69C9F44D-84D8-4C98-87F5-21D05E3AAD75}"/>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0" name="直線コネクタ 899">
          <a:extLst>
            <a:ext uri="{FF2B5EF4-FFF2-40B4-BE49-F238E27FC236}">
              <a16:creationId xmlns:a16="http://schemas.microsoft.com/office/drawing/2014/main" id="{7377AFA5-EB9E-4EC1-B03D-DDD5D432811C}"/>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01" name="テキスト ボックス 900">
          <a:extLst>
            <a:ext uri="{FF2B5EF4-FFF2-40B4-BE49-F238E27FC236}">
              <a16:creationId xmlns:a16="http://schemas.microsoft.com/office/drawing/2014/main" id="{8325713B-FE3F-4865-A264-7CB2E1ADF29E}"/>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2" name="直線コネクタ 901">
          <a:extLst>
            <a:ext uri="{FF2B5EF4-FFF2-40B4-BE49-F238E27FC236}">
              <a16:creationId xmlns:a16="http://schemas.microsoft.com/office/drawing/2014/main" id="{7AC9E1A5-C368-4790-B43E-4FE6694EC5BD}"/>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03" name="テキスト ボックス 902">
          <a:extLst>
            <a:ext uri="{FF2B5EF4-FFF2-40B4-BE49-F238E27FC236}">
              <a16:creationId xmlns:a16="http://schemas.microsoft.com/office/drawing/2014/main" id="{6CB27B6D-AA83-4BB0-9ADA-700461F8DEBB}"/>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4" name="直線コネクタ 903">
          <a:extLst>
            <a:ext uri="{FF2B5EF4-FFF2-40B4-BE49-F238E27FC236}">
              <a16:creationId xmlns:a16="http://schemas.microsoft.com/office/drawing/2014/main" id="{D8D79672-2099-4B90-B8F1-EF6BA28E19C8}"/>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05" name="テキスト ボックス 904">
          <a:extLst>
            <a:ext uri="{FF2B5EF4-FFF2-40B4-BE49-F238E27FC236}">
              <a16:creationId xmlns:a16="http://schemas.microsoft.com/office/drawing/2014/main" id="{D0DCF745-A861-4F67-BC32-7D0D710DE411}"/>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06" name="直線コネクタ 905">
          <a:extLst>
            <a:ext uri="{FF2B5EF4-FFF2-40B4-BE49-F238E27FC236}">
              <a16:creationId xmlns:a16="http://schemas.microsoft.com/office/drawing/2014/main" id="{8E2AE9C7-CF8C-47B7-AB14-1989C614E493}"/>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07" name="テキスト ボックス 906">
          <a:extLst>
            <a:ext uri="{FF2B5EF4-FFF2-40B4-BE49-F238E27FC236}">
              <a16:creationId xmlns:a16="http://schemas.microsoft.com/office/drawing/2014/main" id="{39466B34-6D31-4E4E-8026-35A2F550A16B}"/>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08" name="直線コネクタ 907">
          <a:extLst>
            <a:ext uri="{FF2B5EF4-FFF2-40B4-BE49-F238E27FC236}">
              <a16:creationId xmlns:a16="http://schemas.microsoft.com/office/drawing/2014/main" id="{378C0005-9E9A-47E4-AC90-D3355EFDF8E7}"/>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09" name="テキスト ボックス 908">
          <a:extLst>
            <a:ext uri="{FF2B5EF4-FFF2-40B4-BE49-F238E27FC236}">
              <a16:creationId xmlns:a16="http://schemas.microsoft.com/office/drawing/2014/main" id="{2A209995-6436-4BBC-81AF-E9672FBABB3D}"/>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A055C396-76E9-4331-87BC-006ED427ABA6}"/>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1" name="テキスト ボックス 910">
          <a:extLst>
            <a:ext uri="{FF2B5EF4-FFF2-40B4-BE49-F238E27FC236}">
              <a16:creationId xmlns:a16="http://schemas.microsoft.com/office/drawing/2014/main" id="{149779BF-DA0C-4BA7-BA99-EC780E6F2F6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F39B3262-547F-4C71-98FD-4997F0D4ADFA}"/>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24130</xdr:rowOff>
    </xdr:from>
    <xdr:to>
      <xdr:col>116</xdr:col>
      <xdr:colOff>62865</xdr:colOff>
      <xdr:row>109</xdr:row>
      <xdr:rowOff>2540</xdr:rowOff>
    </xdr:to>
    <xdr:cxnSp macro="">
      <xdr:nvCxnSpPr>
        <xdr:cNvPr id="913" name="直線コネクタ 912">
          <a:extLst>
            <a:ext uri="{FF2B5EF4-FFF2-40B4-BE49-F238E27FC236}">
              <a16:creationId xmlns:a16="http://schemas.microsoft.com/office/drawing/2014/main" id="{2EDB0D99-2A81-48A7-9718-BEF14B392C36}"/>
            </a:ext>
          </a:extLst>
        </xdr:cNvPr>
        <xdr:cNvCxnSpPr/>
      </xdr:nvCxnSpPr>
      <xdr:spPr>
        <a:xfrm flipV="1">
          <a:off x="22160865" y="17169130"/>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6350</xdr:rowOff>
    </xdr:from>
    <xdr:ext cx="469900" cy="256540"/>
    <xdr:sp macro="" textlink="">
      <xdr:nvSpPr>
        <xdr:cNvPr id="914" name="【庁舎】&#10;一人当たり面積最小値テキスト">
          <a:extLst>
            <a:ext uri="{FF2B5EF4-FFF2-40B4-BE49-F238E27FC236}">
              <a16:creationId xmlns:a16="http://schemas.microsoft.com/office/drawing/2014/main" id="{35EC07F0-7CA1-41EB-B3CA-6BFAD5FD31DB}"/>
            </a:ext>
          </a:extLst>
        </xdr:cNvPr>
        <xdr:cNvSpPr txBox="1"/>
      </xdr:nvSpPr>
      <xdr:spPr>
        <a:xfrm>
          <a:off x="22199600" y="18694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xdr:rowOff>
    </xdr:from>
    <xdr:to>
      <xdr:col>116</xdr:col>
      <xdr:colOff>152400</xdr:colOff>
      <xdr:row>109</xdr:row>
      <xdr:rowOff>2540</xdr:rowOff>
    </xdr:to>
    <xdr:cxnSp macro="">
      <xdr:nvCxnSpPr>
        <xdr:cNvPr id="915" name="直線コネクタ 914">
          <a:extLst>
            <a:ext uri="{FF2B5EF4-FFF2-40B4-BE49-F238E27FC236}">
              <a16:creationId xmlns:a16="http://schemas.microsoft.com/office/drawing/2014/main" id="{80264A5D-4155-4724-B265-0ED29D7C10A8}"/>
            </a:ext>
          </a:extLst>
        </xdr:cNvPr>
        <xdr:cNvCxnSpPr/>
      </xdr:nvCxnSpPr>
      <xdr:spPr>
        <a:xfrm>
          <a:off x="22072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142240</xdr:rowOff>
    </xdr:from>
    <xdr:ext cx="469900" cy="259080"/>
    <xdr:sp macro="" textlink="">
      <xdr:nvSpPr>
        <xdr:cNvPr id="916" name="【庁舎】&#10;一人当たり面積最大値テキスト">
          <a:extLst>
            <a:ext uri="{FF2B5EF4-FFF2-40B4-BE49-F238E27FC236}">
              <a16:creationId xmlns:a16="http://schemas.microsoft.com/office/drawing/2014/main" id="{D2639D24-E3C1-40A2-AC20-5C9E5C4D2C78}"/>
            </a:ext>
          </a:extLst>
        </xdr:cNvPr>
        <xdr:cNvSpPr txBox="1"/>
      </xdr:nvSpPr>
      <xdr:spPr>
        <a:xfrm>
          <a:off x="22199600" y="1694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24130</xdr:rowOff>
    </xdr:from>
    <xdr:to>
      <xdr:col>116</xdr:col>
      <xdr:colOff>152400</xdr:colOff>
      <xdr:row>100</xdr:row>
      <xdr:rowOff>24130</xdr:rowOff>
    </xdr:to>
    <xdr:cxnSp macro="">
      <xdr:nvCxnSpPr>
        <xdr:cNvPr id="917" name="直線コネクタ 916">
          <a:extLst>
            <a:ext uri="{FF2B5EF4-FFF2-40B4-BE49-F238E27FC236}">
              <a16:creationId xmlns:a16="http://schemas.microsoft.com/office/drawing/2014/main" id="{47FA77D8-D06A-4116-AFDC-3DCF6FD4D0FB}"/>
            </a:ext>
          </a:extLst>
        </xdr:cNvPr>
        <xdr:cNvCxnSpPr/>
      </xdr:nvCxnSpPr>
      <xdr:spPr>
        <a:xfrm>
          <a:off x="22072600" y="1716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44450</xdr:rowOff>
    </xdr:from>
    <xdr:ext cx="469900" cy="259080"/>
    <xdr:sp macro="" textlink="">
      <xdr:nvSpPr>
        <xdr:cNvPr id="918" name="【庁舎】&#10;一人当たり面積平均値テキスト">
          <a:extLst>
            <a:ext uri="{FF2B5EF4-FFF2-40B4-BE49-F238E27FC236}">
              <a16:creationId xmlns:a16="http://schemas.microsoft.com/office/drawing/2014/main" id="{0D21C79E-A2D1-491D-9AA4-E07BED101815}"/>
            </a:ext>
          </a:extLst>
        </xdr:cNvPr>
        <xdr:cNvSpPr txBox="1"/>
      </xdr:nvSpPr>
      <xdr:spPr>
        <a:xfrm>
          <a:off x="22199600" y="1821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66040</xdr:rowOff>
    </xdr:from>
    <xdr:to>
      <xdr:col>116</xdr:col>
      <xdr:colOff>114300</xdr:colOff>
      <xdr:row>106</xdr:row>
      <xdr:rowOff>167640</xdr:rowOff>
    </xdr:to>
    <xdr:sp macro="" textlink="">
      <xdr:nvSpPr>
        <xdr:cNvPr id="919" name="フローチャート: 判断 918">
          <a:extLst>
            <a:ext uri="{FF2B5EF4-FFF2-40B4-BE49-F238E27FC236}">
              <a16:creationId xmlns:a16="http://schemas.microsoft.com/office/drawing/2014/main" id="{11C8C019-19C8-400C-8F78-4211D082415C}"/>
            </a:ext>
          </a:extLst>
        </xdr:cNvPr>
        <xdr:cNvSpPr/>
      </xdr:nvSpPr>
      <xdr:spPr>
        <a:xfrm>
          <a:off x="22110700" y="1823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57785</xdr:rowOff>
    </xdr:from>
    <xdr:to>
      <xdr:col>112</xdr:col>
      <xdr:colOff>38100</xdr:colOff>
      <xdr:row>106</xdr:row>
      <xdr:rowOff>159385</xdr:rowOff>
    </xdr:to>
    <xdr:sp macro="" textlink="">
      <xdr:nvSpPr>
        <xdr:cNvPr id="920" name="フローチャート: 判断 919">
          <a:extLst>
            <a:ext uri="{FF2B5EF4-FFF2-40B4-BE49-F238E27FC236}">
              <a16:creationId xmlns:a16="http://schemas.microsoft.com/office/drawing/2014/main" id="{7269636B-07A2-4C3D-80EA-186246FB4154}"/>
            </a:ext>
          </a:extLst>
        </xdr:cNvPr>
        <xdr:cNvSpPr/>
      </xdr:nvSpPr>
      <xdr:spPr>
        <a:xfrm>
          <a:off x="21272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69215</xdr:rowOff>
    </xdr:from>
    <xdr:to>
      <xdr:col>107</xdr:col>
      <xdr:colOff>101600</xdr:colOff>
      <xdr:row>106</xdr:row>
      <xdr:rowOff>170815</xdr:rowOff>
    </xdr:to>
    <xdr:sp macro="" textlink="">
      <xdr:nvSpPr>
        <xdr:cNvPr id="921" name="フローチャート: 判断 920">
          <a:extLst>
            <a:ext uri="{FF2B5EF4-FFF2-40B4-BE49-F238E27FC236}">
              <a16:creationId xmlns:a16="http://schemas.microsoft.com/office/drawing/2014/main" id="{6D1C6666-099A-4344-85BC-C7B8BCA0B3D6}"/>
            </a:ext>
          </a:extLst>
        </xdr:cNvPr>
        <xdr:cNvSpPr/>
      </xdr:nvSpPr>
      <xdr:spPr>
        <a:xfrm>
          <a:off x="20383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67945</xdr:rowOff>
    </xdr:from>
    <xdr:to>
      <xdr:col>102</xdr:col>
      <xdr:colOff>165100</xdr:colOff>
      <xdr:row>106</xdr:row>
      <xdr:rowOff>169545</xdr:rowOff>
    </xdr:to>
    <xdr:sp macro="" textlink="">
      <xdr:nvSpPr>
        <xdr:cNvPr id="922" name="フローチャート: 判断 921">
          <a:extLst>
            <a:ext uri="{FF2B5EF4-FFF2-40B4-BE49-F238E27FC236}">
              <a16:creationId xmlns:a16="http://schemas.microsoft.com/office/drawing/2014/main" id="{49F5A8E8-5B8C-4B04-9DA4-B576FDF431F3}"/>
            </a:ext>
          </a:extLst>
        </xdr:cNvPr>
        <xdr:cNvSpPr/>
      </xdr:nvSpPr>
      <xdr:spPr>
        <a:xfrm>
          <a:off x="19494500" y="182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121920</xdr:rowOff>
    </xdr:from>
    <xdr:to>
      <xdr:col>98</xdr:col>
      <xdr:colOff>38100</xdr:colOff>
      <xdr:row>107</xdr:row>
      <xdr:rowOff>52070</xdr:rowOff>
    </xdr:to>
    <xdr:sp macro="" textlink="">
      <xdr:nvSpPr>
        <xdr:cNvPr id="923" name="フローチャート: 判断 922">
          <a:extLst>
            <a:ext uri="{FF2B5EF4-FFF2-40B4-BE49-F238E27FC236}">
              <a16:creationId xmlns:a16="http://schemas.microsoft.com/office/drawing/2014/main" id="{B15BCC18-0704-45E7-999B-B9F759F150C7}"/>
            </a:ext>
          </a:extLst>
        </xdr:cNvPr>
        <xdr:cNvSpPr/>
      </xdr:nvSpPr>
      <xdr:spPr>
        <a:xfrm>
          <a:off x="186055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4" name="テキスト ボックス 923">
          <a:extLst>
            <a:ext uri="{FF2B5EF4-FFF2-40B4-BE49-F238E27FC236}">
              <a16:creationId xmlns:a16="http://schemas.microsoft.com/office/drawing/2014/main" id="{2E2CF048-9EF2-4822-ADA2-89D5975888B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5" name="テキスト ボックス 924">
          <a:extLst>
            <a:ext uri="{FF2B5EF4-FFF2-40B4-BE49-F238E27FC236}">
              <a16:creationId xmlns:a16="http://schemas.microsoft.com/office/drawing/2014/main" id="{1C149012-1185-42A1-83CE-8C3556F6AE7F}"/>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6" name="テキスト ボックス 925">
          <a:extLst>
            <a:ext uri="{FF2B5EF4-FFF2-40B4-BE49-F238E27FC236}">
              <a16:creationId xmlns:a16="http://schemas.microsoft.com/office/drawing/2014/main" id="{DA05406A-0DDC-49B0-8804-757129476CAF}"/>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7" name="テキスト ボックス 926">
          <a:extLst>
            <a:ext uri="{FF2B5EF4-FFF2-40B4-BE49-F238E27FC236}">
              <a16:creationId xmlns:a16="http://schemas.microsoft.com/office/drawing/2014/main" id="{F1CBFE83-39A3-487E-B5E1-5953D8E5DA0C}"/>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28" name="テキスト ボックス 927">
          <a:extLst>
            <a:ext uri="{FF2B5EF4-FFF2-40B4-BE49-F238E27FC236}">
              <a16:creationId xmlns:a16="http://schemas.microsoft.com/office/drawing/2014/main" id="{DDD2A0F8-3D08-4C72-A78F-47590C1F00BB}"/>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144780</xdr:rowOff>
    </xdr:from>
    <xdr:to>
      <xdr:col>116</xdr:col>
      <xdr:colOff>114300</xdr:colOff>
      <xdr:row>105</xdr:row>
      <xdr:rowOff>74930</xdr:rowOff>
    </xdr:to>
    <xdr:sp macro="" textlink="">
      <xdr:nvSpPr>
        <xdr:cNvPr id="929" name="楕円 928">
          <a:extLst>
            <a:ext uri="{FF2B5EF4-FFF2-40B4-BE49-F238E27FC236}">
              <a16:creationId xmlns:a16="http://schemas.microsoft.com/office/drawing/2014/main" id="{D5DCCCC0-71B8-4E99-816A-2B480C39815B}"/>
            </a:ext>
          </a:extLst>
        </xdr:cNvPr>
        <xdr:cNvSpPr/>
      </xdr:nvSpPr>
      <xdr:spPr>
        <a:xfrm>
          <a:off x="221107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167640</xdr:rowOff>
    </xdr:from>
    <xdr:ext cx="469900" cy="256540"/>
    <xdr:sp macro="" textlink="">
      <xdr:nvSpPr>
        <xdr:cNvPr id="930" name="【庁舎】&#10;一人当たり面積該当値テキスト">
          <a:extLst>
            <a:ext uri="{FF2B5EF4-FFF2-40B4-BE49-F238E27FC236}">
              <a16:creationId xmlns:a16="http://schemas.microsoft.com/office/drawing/2014/main" id="{B058E3C0-3328-4FAA-8008-0B801F0F24B3}"/>
            </a:ext>
          </a:extLst>
        </xdr:cNvPr>
        <xdr:cNvSpPr txBox="1"/>
      </xdr:nvSpPr>
      <xdr:spPr>
        <a:xfrm>
          <a:off x="22199600" y="17826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157480</xdr:rowOff>
    </xdr:from>
    <xdr:to>
      <xdr:col>112</xdr:col>
      <xdr:colOff>38100</xdr:colOff>
      <xdr:row>105</xdr:row>
      <xdr:rowOff>87630</xdr:rowOff>
    </xdr:to>
    <xdr:sp macro="" textlink="">
      <xdr:nvSpPr>
        <xdr:cNvPr id="931" name="楕円 930">
          <a:extLst>
            <a:ext uri="{FF2B5EF4-FFF2-40B4-BE49-F238E27FC236}">
              <a16:creationId xmlns:a16="http://schemas.microsoft.com/office/drawing/2014/main" id="{C4B90587-20D3-46F4-851B-DEF7A621CF45}"/>
            </a:ext>
          </a:extLst>
        </xdr:cNvPr>
        <xdr:cNvSpPr/>
      </xdr:nvSpPr>
      <xdr:spPr>
        <a:xfrm>
          <a:off x="21272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24130</xdr:rowOff>
    </xdr:from>
    <xdr:to>
      <xdr:col>116</xdr:col>
      <xdr:colOff>63500</xdr:colOff>
      <xdr:row>105</xdr:row>
      <xdr:rowOff>36830</xdr:rowOff>
    </xdr:to>
    <xdr:cxnSp macro="">
      <xdr:nvCxnSpPr>
        <xdr:cNvPr id="932" name="直線コネクタ 931">
          <a:extLst>
            <a:ext uri="{FF2B5EF4-FFF2-40B4-BE49-F238E27FC236}">
              <a16:creationId xmlns:a16="http://schemas.microsoft.com/office/drawing/2014/main" id="{40BF93AE-8030-4072-817A-BCE5B71C4A92}"/>
            </a:ext>
          </a:extLst>
        </xdr:cNvPr>
        <xdr:cNvCxnSpPr/>
      </xdr:nvCxnSpPr>
      <xdr:spPr>
        <a:xfrm flipV="1">
          <a:off x="21323300" y="180263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10795</xdr:rowOff>
    </xdr:from>
    <xdr:to>
      <xdr:col>107</xdr:col>
      <xdr:colOff>101600</xdr:colOff>
      <xdr:row>105</xdr:row>
      <xdr:rowOff>112395</xdr:rowOff>
    </xdr:to>
    <xdr:sp macro="" textlink="">
      <xdr:nvSpPr>
        <xdr:cNvPr id="933" name="楕円 932">
          <a:extLst>
            <a:ext uri="{FF2B5EF4-FFF2-40B4-BE49-F238E27FC236}">
              <a16:creationId xmlns:a16="http://schemas.microsoft.com/office/drawing/2014/main" id="{41674E0E-E11D-47DD-A76E-9816F595092D}"/>
            </a:ext>
          </a:extLst>
        </xdr:cNvPr>
        <xdr:cNvSpPr/>
      </xdr:nvSpPr>
      <xdr:spPr>
        <a:xfrm>
          <a:off x="203835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36830</xdr:rowOff>
    </xdr:from>
    <xdr:to>
      <xdr:col>111</xdr:col>
      <xdr:colOff>177800</xdr:colOff>
      <xdr:row>105</xdr:row>
      <xdr:rowOff>61595</xdr:rowOff>
    </xdr:to>
    <xdr:cxnSp macro="">
      <xdr:nvCxnSpPr>
        <xdr:cNvPr id="934" name="直線コネクタ 933">
          <a:extLst>
            <a:ext uri="{FF2B5EF4-FFF2-40B4-BE49-F238E27FC236}">
              <a16:creationId xmlns:a16="http://schemas.microsoft.com/office/drawing/2014/main" id="{67D7A47C-76BC-4A66-A6FD-75C4AE637E25}"/>
            </a:ext>
          </a:extLst>
        </xdr:cNvPr>
        <xdr:cNvCxnSpPr/>
      </xdr:nvCxnSpPr>
      <xdr:spPr>
        <a:xfrm flipV="1">
          <a:off x="20434300" y="18039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8890</xdr:rowOff>
    </xdr:from>
    <xdr:to>
      <xdr:col>102</xdr:col>
      <xdr:colOff>165100</xdr:colOff>
      <xdr:row>105</xdr:row>
      <xdr:rowOff>110490</xdr:rowOff>
    </xdr:to>
    <xdr:sp macro="" textlink="">
      <xdr:nvSpPr>
        <xdr:cNvPr id="935" name="楕円 934">
          <a:extLst>
            <a:ext uri="{FF2B5EF4-FFF2-40B4-BE49-F238E27FC236}">
              <a16:creationId xmlns:a16="http://schemas.microsoft.com/office/drawing/2014/main" id="{6078BCA0-4919-4ACA-A9F5-A52B00968909}"/>
            </a:ext>
          </a:extLst>
        </xdr:cNvPr>
        <xdr:cNvSpPr/>
      </xdr:nvSpPr>
      <xdr:spPr>
        <a:xfrm>
          <a:off x="19494500" y="180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59690</xdr:rowOff>
    </xdr:from>
    <xdr:to>
      <xdr:col>107</xdr:col>
      <xdr:colOff>50800</xdr:colOff>
      <xdr:row>105</xdr:row>
      <xdr:rowOff>61595</xdr:rowOff>
    </xdr:to>
    <xdr:cxnSp macro="">
      <xdr:nvCxnSpPr>
        <xdr:cNvPr id="936" name="直線コネクタ 935">
          <a:extLst>
            <a:ext uri="{FF2B5EF4-FFF2-40B4-BE49-F238E27FC236}">
              <a16:creationId xmlns:a16="http://schemas.microsoft.com/office/drawing/2014/main" id="{3A80BEB3-35FB-446C-AD18-89012F2FCAA5}"/>
            </a:ext>
          </a:extLst>
        </xdr:cNvPr>
        <xdr:cNvCxnSpPr/>
      </xdr:nvCxnSpPr>
      <xdr:spPr>
        <a:xfrm>
          <a:off x="19545300" y="18061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67945</xdr:rowOff>
    </xdr:from>
    <xdr:to>
      <xdr:col>98</xdr:col>
      <xdr:colOff>38100</xdr:colOff>
      <xdr:row>105</xdr:row>
      <xdr:rowOff>169545</xdr:rowOff>
    </xdr:to>
    <xdr:sp macro="" textlink="">
      <xdr:nvSpPr>
        <xdr:cNvPr id="937" name="楕円 936">
          <a:extLst>
            <a:ext uri="{FF2B5EF4-FFF2-40B4-BE49-F238E27FC236}">
              <a16:creationId xmlns:a16="http://schemas.microsoft.com/office/drawing/2014/main" id="{029EB985-815B-4AFE-BEAF-822C1F1E320A}"/>
            </a:ext>
          </a:extLst>
        </xdr:cNvPr>
        <xdr:cNvSpPr/>
      </xdr:nvSpPr>
      <xdr:spPr>
        <a:xfrm>
          <a:off x="186055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59690</xdr:rowOff>
    </xdr:from>
    <xdr:to>
      <xdr:col>102</xdr:col>
      <xdr:colOff>114300</xdr:colOff>
      <xdr:row>105</xdr:row>
      <xdr:rowOff>118745</xdr:rowOff>
    </xdr:to>
    <xdr:cxnSp macro="">
      <xdr:nvCxnSpPr>
        <xdr:cNvPr id="938" name="直線コネクタ 937">
          <a:extLst>
            <a:ext uri="{FF2B5EF4-FFF2-40B4-BE49-F238E27FC236}">
              <a16:creationId xmlns:a16="http://schemas.microsoft.com/office/drawing/2014/main" id="{E3560FAB-BA27-4741-AD43-0105A73C7897}"/>
            </a:ext>
          </a:extLst>
        </xdr:cNvPr>
        <xdr:cNvCxnSpPr/>
      </xdr:nvCxnSpPr>
      <xdr:spPr>
        <a:xfrm flipV="1">
          <a:off x="18656300" y="180619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150495</xdr:rowOff>
    </xdr:from>
    <xdr:ext cx="469900" cy="259080"/>
    <xdr:sp macro="" textlink="">
      <xdr:nvSpPr>
        <xdr:cNvPr id="939" name="n_1aveValue【庁舎】&#10;一人当たり面積">
          <a:extLst>
            <a:ext uri="{FF2B5EF4-FFF2-40B4-BE49-F238E27FC236}">
              <a16:creationId xmlns:a16="http://schemas.microsoft.com/office/drawing/2014/main" id="{7F35FD11-61EC-401D-85C3-A77CBA6D6201}"/>
            </a:ext>
          </a:extLst>
        </xdr:cNvPr>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161925</xdr:rowOff>
    </xdr:from>
    <xdr:ext cx="467360" cy="259080"/>
    <xdr:sp macro="" textlink="">
      <xdr:nvSpPr>
        <xdr:cNvPr id="940" name="n_2aveValue【庁舎】&#10;一人当たり面積">
          <a:extLst>
            <a:ext uri="{FF2B5EF4-FFF2-40B4-BE49-F238E27FC236}">
              <a16:creationId xmlns:a16="http://schemas.microsoft.com/office/drawing/2014/main" id="{B9357FA5-D24F-4BCF-B337-0D440F321020}"/>
            </a:ext>
          </a:extLst>
        </xdr:cNvPr>
        <xdr:cNvSpPr txBox="1"/>
      </xdr:nvSpPr>
      <xdr:spPr>
        <a:xfrm>
          <a:off x="20199350" y="18335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160655</xdr:rowOff>
    </xdr:from>
    <xdr:ext cx="467360" cy="259080"/>
    <xdr:sp macro="" textlink="">
      <xdr:nvSpPr>
        <xdr:cNvPr id="941" name="n_3aveValue【庁舎】&#10;一人当たり面積">
          <a:extLst>
            <a:ext uri="{FF2B5EF4-FFF2-40B4-BE49-F238E27FC236}">
              <a16:creationId xmlns:a16="http://schemas.microsoft.com/office/drawing/2014/main" id="{8F02F28A-6F0D-45DC-B970-EB564882C387}"/>
            </a:ext>
          </a:extLst>
        </xdr:cNvPr>
        <xdr:cNvSpPr txBox="1"/>
      </xdr:nvSpPr>
      <xdr:spPr>
        <a:xfrm>
          <a:off x="19310350" y="18334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43180</xdr:rowOff>
    </xdr:from>
    <xdr:ext cx="467360" cy="256540"/>
    <xdr:sp macro="" textlink="">
      <xdr:nvSpPr>
        <xdr:cNvPr id="942" name="n_4aveValue【庁舎】&#10;一人当たり面積">
          <a:extLst>
            <a:ext uri="{FF2B5EF4-FFF2-40B4-BE49-F238E27FC236}">
              <a16:creationId xmlns:a16="http://schemas.microsoft.com/office/drawing/2014/main" id="{130B719B-A6EB-438C-B700-2B929ED19BCC}"/>
            </a:ext>
          </a:extLst>
        </xdr:cNvPr>
        <xdr:cNvSpPr txBox="1"/>
      </xdr:nvSpPr>
      <xdr:spPr>
        <a:xfrm>
          <a:off x="18421350" y="18388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104140</xdr:rowOff>
    </xdr:from>
    <xdr:ext cx="469900" cy="259080"/>
    <xdr:sp macro="" textlink="">
      <xdr:nvSpPr>
        <xdr:cNvPr id="943" name="n_1mainValue【庁舎】&#10;一人当たり面積">
          <a:extLst>
            <a:ext uri="{FF2B5EF4-FFF2-40B4-BE49-F238E27FC236}">
              <a16:creationId xmlns:a16="http://schemas.microsoft.com/office/drawing/2014/main" id="{5D563697-3D3C-496C-96AC-C486610FEE28}"/>
            </a:ext>
          </a:extLst>
        </xdr:cNvPr>
        <xdr:cNvSpPr txBox="1"/>
      </xdr:nvSpPr>
      <xdr:spPr>
        <a:xfrm>
          <a:off x="21075650" y="1776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128905</xdr:rowOff>
    </xdr:from>
    <xdr:ext cx="467360" cy="259080"/>
    <xdr:sp macro="" textlink="">
      <xdr:nvSpPr>
        <xdr:cNvPr id="944" name="n_2mainValue【庁舎】&#10;一人当たり面積">
          <a:extLst>
            <a:ext uri="{FF2B5EF4-FFF2-40B4-BE49-F238E27FC236}">
              <a16:creationId xmlns:a16="http://schemas.microsoft.com/office/drawing/2014/main" id="{BCBB8C25-6042-4323-B6EE-8BF6A060F3A5}"/>
            </a:ext>
          </a:extLst>
        </xdr:cNvPr>
        <xdr:cNvSpPr txBox="1"/>
      </xdr:nvSpPr>
      <xdr:spPr>
        <a:xfrm>
          <a:off x="20199350" y="17788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127000</xdr:rowOff>
    </xdr:from>
    <xdr:ext cx="467360" cy="259080"/>
    <xdr:sp macro="" textlink="">
      <xdr:nvSpPr>
        <xdr:cNvPr id="945" name="n_3mainValue【庁舎】&#10;一人当たり面積">
          <a:extLst>
            <a:ext uri="{FF2B5EF4-FFF2-40B4-BE49-F238E27FC236}">
              <a16:creationId xmlns:a16="http://schemas.microsoft.com/office/drawing/2014/main" id="{5841FDB5-900E-4E0F-853C-683775D19F5E}"/>
            </a:ext>
          </a:extLst>
        </xdr:cNvPr>
        <xdr:cNvSpPr txBox="1"/>
      </xdr:nvSpPr>
      <xdr:spPr>
        <a:xfrm>
          <a:off x="19310350" y="17786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14605</xdr:rowOff>
    </xdr:from>
    <xdr:ext cx="467360" cy="259080"/>
    <xdr:sp macro="" textlink="">
      <xdr:nvSpPr>
        <xdr:cNvPr id="946" name="n_4mainValue【庁舎】&#10;一人当たり面積">
          <a:extLst>
            <a:ext uri="{FF2B5EF4-FFF2-40B4-BE49-F238E27FC236}">
              <a16:creationId xmlns:a16="http://schemas.microsoft.com/office/drawing/2014/main" id="{577166DB-5F75-48C3-9BFC-5CA535B13D48}"/>
            </a:ext>
          </a:extLst>
        </xdr:cNvPr>
        <xdr:cNvSpPr txBox="1"/>
      </xdr:nvSpPr>
      <xdr:spPr>
        <a:xfrm>
          <a:off x="18421350" y="17845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39CBED91-15CB-4301-A811-CB483026DE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2C7D0CE2-467C-4B91-9266-D00094EC63CE}"/>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33E5C546-7FB4-49FB-B281-E348922F1161}"/>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・図書館については、生涯学習センター知遊館（岩滝）に図書館本館を併設し、旧町（野田川、加悦）単位で分館を設置しています。本館は平成</a:t>
          </a:r>
          <a:r>
            <a:rPr kumimoji="1" lang="en-US" altLang="ja-JP" sz="1100">
              <a:latin typeface="ＭＳ Ｐゴシック"/>
              <a:ea typeface="ＭＳ Ｐゴシック"/>
            </a:rPr>
            <a:t>13</a:t>
          </a:r>
          <a:r>
            <a:rPr kumimoji="1" lang="ja-JP" altLang="en-US" sz="1100">
              <a:latin typeface="ＭＳ Ｐゴシック"/>
              <a:ea typeface="ＭＳ Ｐゴシック"/>
            </a:rPr>
            <a:t>年開館と比較的新しいが、分館は昭和</a:t>
          </a:r>
          <a:r>
            <a:rPr kumimoji="1" lang="en-US" altLang="ja-JP" sz="1100">
              <a:latin typeface="ＭＳ Ｐゴシック"/>
              <a:ea typeface="ＭＳ Ｐゴシック"/>
            </a:rPr>
            <a:t>57</a:t>
          </a:r>
          <a:r>
            <a:rPr kumimoji="1" lang="ja-JP" altLang="en-US" sz="1100">
              <a:latin typeface="ＭＳ Ｐゴシック"/>
              <a:ea typeface="ＭＳ Ｐゴシック"/>
            </a:rPr>
            <a:t>年、昭和</a:t>
          </a:r>
          <a:r>
            <a:rPr kumimoji="1" lang="en-US" altLang="ja-JP" sz="1100">
              <a:latin typeface="ＭＳ Ｐゴシック"/>
              <a:ea typeface="ＭＳ Ｐゴシック"/>
            </a:rPr>
            <a:t>50</a:t>
          </a:r>
          <a:r>
            <a:rPr kumimoji="1" lang="ja-JP" altLang="en-US" sz="1100">
              <a:latin typeface="ＭＳ Ｐゴシック"/>
              <a:ea typeface="ＭＳ Ｐゴシック"/>
            </a:rPr>
            <a:t>年供用開始となるため老朽化が進んでいるため、今後、総合管理計画の方針にのっとり、施設廃止、移設のほか図書館のあり方について検討をしていきます。</a:t>
          </a:r>
        </a:p>
        <a:p>
          <a:r>
            <a:rPr kumimoji="1" lang="ja-JP" altLang="en-US" sz="1100">
              <a:latin typeface="ＭＳ Ｐゴシック"/>
              <a:ea typeface="ＭＳ Ｐゴシック"/>
            </a:rPr>
            <a:t>・一般廃棄物処理施設については、類似団体と比較しても高い比率となっています。宮津市、伊根町と宮津与謝環境組合を組織し、令和2年度に新ごみ処理施設が稼働することから、これまでの施設は順次閉鎖することとしているため、令和３年度に解消見込みとしています。</a:t>
          </a:r>
        </a:p>
        <a:p>
          <a:r>
            <a:rPr kumimoji="1" lang="ja-JP" altLang="en-US" sz="1100">
              <a:latin typeface="ＭＳ Ｐゴシック"/>
              <a:ea typeface="ＭＳ Ｐゴシック"/>
            </a:rPr>
            <a:t>・福祉施設は類似団体と比較して高い比率となっています。老朽化が進んでおり総合管理計画に基づき閉鎖している施設もあるため、減価償却率の上昇要因となっています。閉鎖施設の活用・廃止について今後検討していきます。</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・消防施設は合併以降詰所の耐震補強、改修を行っており類似団体平均程度で推移しています。消防水利施設の整備により今後も横ばいで推移すると見込んでいます。</a:t>
          </a:r>
        </a:p>
        <a:p>
          <a:r>
            <a:rPr kumimoji="1" lang="ja-JP" altLang="en-US" sz="1100">
              <a:latin typeface="ＭＳ Ｐゴシック"/>
              <a:ea typeface="ＭＳ Ｐゴシック"/>
            </a:rPr>
            <a:t>・市民会館は類似団体と比較して高い比率となっています。中央公民館を除き改修する方針としているため、今後は比率の低下を見込んでいます。</a:t>
          </a:r>
        </a:p>
        <a:p>
          <a:r>
            <a:rPr kumimoji="1" lang="ja-JP" altLang="en-US" sz="1100">
              <a:latin typeface="ＭＳ Ｐゴシック"/>
              <a:ea typeface="ＭＳ Ｐゴシック"/>
            </a:rPr>
            <a:t>・庁舎は付属施設であるCATV施設の老朽化により平成30年度以降大きく比率が低下しています。今後は空調設備などの付属設備の改修により施設の長寿命化を図ります。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３カ年平均は昨年度と同水準であるが、類似団体との比較では大きく平均を下回っている。</a:t>
          </a:r>
        </a:p>
        <a:p>
          <a:r>
            <a:rPr kumimoji="1" lang="ja-JP" altLang="en-US" sz="1300">
              <a:latin typeface="ＭＳ Ｐゴシック" panose="020B0600070205080204" pitchFamily="50" charset="-128"/>
              <a:ea typeface="ＭＳ Ｐゴシック" panose="020B0600070205080204" pitchFamily="50" charset="-128"/>
            </a:rPr>
            <a:t>　単年度では基準財政需要額が増、基準財政収入額は微増し、数値自体は０．０１ポイント減少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87489</xdr:rowOff>
    </xdr:from>
    <xdr:to>
      <xdr:col>23</xdr:col>
      <xdr:colOff>133350</xdr:colOff>
      <xdr:row>45</xdr:row>
      <xdr:rowOff>87489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87489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893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36689</xdr:rowOff>
    </xdr:from>
    <xdr:to>
      <xdr:col>23</xdr:col>
      <xdr:colOff>184150</xdr:colOff>
      <xdr:row>45</xdr:row>
      <xdr:rowOff>138289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104016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36689</xdr:rowOff>
    </xdr:from>
    <xdr:to>
      <xdr:col>19</xdr:col>
      <xdr:colOff>184150</xdr:colOff>
      <xdr:row>45</xdr:row>
      <xdr:rowOff>138289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123066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3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９ポイントの減となり、依然として類似団体平均を大きく超過している。昨年度と比較して歳入・歳出の経常一般財源額は共に増となり、令和元年度は幼保無償化に伴い、経常経費充当財源であった保育所保育料が減となったため、経常一般財源が増加したことが大きな要因です。</a:t>
          </a:r>
        </a:p>
        <a:p>
          <a:r>
            <a:rPr kumimoji="1" lang="ja-JP" altLang="en-US" sz="1300">
              <a:latin typeface="ＭＳ Ｐゴシック" panose="020B0600070205080204" pitchFamily="50" charset="-128"/>
              <a:ea typeface="ＭＳ Ｐゴシック" panose="020B0600070205080204" pitchFamily="50" charset="-128"/>
            </a:rPr>
            <a:t>　繰出金、公債費は依然として高い水準にあるため、普通建設事業費の緊縮などによる公債費の抑制と繰出金の対策となる取組みが必要である。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48768</xdr:rowOff>
    </xdr:from>
    <xdr:to>
      <xdr:col>23</xdr:col>
      <xdr:colOff>133350</xdr:colOff>
      <xdr:row>66</xdr:row>
      <xdr:rowOff>92202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6446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72898</xdr:rowOff>
    </xdr:from>
    <xdr:to>
      <xdr:col>19</xdr:col>
      <xdr:colOff>133350</xdr:colOff>
      <xdr:row>66</xdr:row>
      <xdr:rowOff>92202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885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66</xdr:row>
      <xdr:rowOff>72898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3764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64</xdr:row>
      <xdr:rowOff>164846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411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p>
        <a:p>
          <a:r>
            <a:rPr kumimoji="1" lang="ja-JP" altLang="en-US" sz="1300">
              <a:latin typeface="ＭＳ Ｐゴシック" panose="020B0600070205080204" pitchFamily="50" charset="-128"/>
              <a:ea typeface="ＭＳ Ｐゴシック" panose="020B0600070205080204" pitchFamily="50" charset="-128"/>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165993</xdr:rowOff>
    </xdr:from>
    <xdr:to>
      <xdr:col>23</xdr:col>
      <xdr:colOff>133350</xdr:colOff>
      <xdr:row>86</xdr:row>
      <xdr:rowOff>11897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39243"/>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165993</xdr:rowOff>
    </xdr:from>
    <xdr:to>
      <xdr:col>19</xdr:col>
      <xdr:colOff>133350</xdr:colOff>
      <xdr:row>86</xdr:row>
      <xdr:rowOff>25640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739243"/>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170528</xdr:rowOff>
    </xdr:from>
    <xdr:to>
      <xdr:col>15</xdr:col>
      <xdr:colOff>82550</xdr:colOff>
      <xdr:row>86</xdr:row>
      <xdr:rowOff>25640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43778"/>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96172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80090</xdr:rowOff>
    </xdr:from>
    <xdr:to>
      <xdr:col>11</xdr:col>
      <xdr:colOff>31750</xdr:colOff>
      <xdr:row>85</xdr:row>
      <xdr:rowOff>170528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53340"/>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25354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88340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132547</xdr:rowOff>
    </xdr:from>
    <xdr:to>
      <xdr:col>23</xdr:col>
      <xdr:colOff>184150</xdr:colOff>
      <xdr:row>86</xdr:row>
      <xdr:rowOff>62697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104624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7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115193</xdr:rowOff>
    </xdr:from>
    <xdr:to>
      <xdr:col>19</xdr:col>
      <xdr:colOff>184150</xdr:colOff>
      <xdr:row>86</xdr:row>
      <xdr:rowOff>45343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30120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74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146290</xdr:rowOff>
    </xdr:from>
    <xdr:to>
      <xdr:col>15</xdr:col>
      <xdr:colOff>133350</xdr:colOff>
      <xdr:row>86</xdr:row>
      <xdr:rowOff>76440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61217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119728</xdr:rowOff>
    </xdr:from>
    <xdr:to>
      <xdr:col>11</xdr:col>
      <xdr:colOff>82550</xdr:colOff>
      <xdr:row>86</xdr:row>
      <xdr:rowOff>49878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34655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7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29290</xdr:rowOff>
    </xdr:from>
    <xdr:to>
      <xdr:col>7</xdr:col>
      <xdr:colOff>31750</xdr:colOff>
      <xdr:row>85</xdr:row>
      <xdr:rowOff>130890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115667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前年度に比べて０．５ポイントの減であるが、類似団体平均との比較では２．８ポイント下回り水準であり、前年度よりも０．８ポイント下回る水準となっている。今後も引き続き給与の適正化に努める。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47171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913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98879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47171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602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合併により、３町と３つの一部事務組合を普通会計に含むことになったため、類似団体平均を上回っている。今後も適切な定員管理に努める必要がある。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165191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0869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51435</xdr:rowOff>
    </xdr:from>
    <xdr:to>
      <xdr:col>77</xdr:col>
      <xdr:colOff>44450</xdr:colOff>
      <xdr:row>64</xdr:row>
      <xdr:rowOff>135890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2423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51435</xdr:rowOff>
    </xdr:from>
    <xdr:to>
      <xdr:col>72</xdr:col>
      <xdr:colOff>203200</xdr:colOff>
      <xdr:row>64</xdr:row>
      <xdr:rowOff>60053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102423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56606</xdr:rowOff>
    </xdr:from>
    <xdr:to>
      <xdr:col>68</xdr:col>
      <xdr:colOff>152400</xdr:colOff>
      <xdr:row>64</xdr:row>
      <xdr:rowOff>60053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294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114391</xdr:rowOff>
    </xdr:from>
    <xdr:to>
      <xdr:col>81</xdr:col>
      <xdr:colOff>95250</xdr:colOff>
      <xdr:row>65</xdr:row>
      <xdr:rowOff>44541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0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86468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05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635</xdr:rowOff>
    </xdr:from>
    <xdr:to>
      <xdr:col>73</xdr:col>
      <xdr:colOff>44450</xdr:colOff>
      <xdr:row>64</xdr:row>
      <xdr:rowOff>102235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87012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9253</xdr:rowOff>
    </xdr:from>
    <xdr:to>
      <xdr:col>68</xdr:col>
      <xdr:colOff>203200</xdr:colOff>
      <xdr:row>64</xdr:row>
      <xdr:rowOff>110853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95630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5806</xdr:rowOff>
    </xdr:from>
    <xdr:to>
      <xdr:col>64</xdr:col>
      <xdr:colOff>152400</xdr:colOff>
      <xdr:row>64</xdr:row>
      <xdr:rowOff>107406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92183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昨年度と比較して１．２ポイントの増となっている。類似団体平均との差１０．４ポイントと昨年度と比べ開いている。</a:t>
          </a:r>
        </a:p>
        <a:p>
          <a:r>
            <a:rPr kumimoji="1" lang="ja-JP" altLang="en-US" sz="1300">
              <a:latin typeface="ＭＳ Ｐゴシック" panose="020B0600070205080204" pitchFamily="50" charset="-128"/>
              <a:ea typeface="ＭＳ Ｐゴシック" panose="020B0600070205080204" pitchFamily="50" charset="-128"/>
            </a:rPr>
            <a:t>　下水道等の公営企業会計にかかる公営企業債の償還が今後５～１０年の期間でピークを迎えることに加え、一般会計においても子ども園整備事業やその他の施設統廃合に係る新たな整備事業も控えることから、今後も悪化傾向にあるため、起債の発行抑制を計画的に進め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13426</xdr:rowOff>
    </xdr:from>
    <xdr:to>
      <xdr:col>81</xdr:col>
      <xdr:colOff>44450</xdr:colOff>
      <xdr:row>44</xdr:row>
      <xdr:rowOff>96157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55722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122827</xdr:rowOff>
    </xdr:from>
    <xdr:to>
      <xdr:col>77</xdr:col>
      <xdr:colOff>44450</xdr:colOff>
      <xdr:row>44</xdr:row>
      <xdr:rowOff>13426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495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122827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433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60778</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45357</xdr:rowOff>
    </xdr:from>
    <xdr:to>
      <xdr:col>81</xdr:col>
      <xdr:colOff>95250</xdr:colOff>
      <xdr:row>44</xdr:row>
      <xdr:rowOff>146957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112684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134076</xdr:rowOff>
    </xdr:from>
    <xdr:to>
      <xdr:col>77</xdr:col>
      <xdr:colOff>95250</xdr:colOff>
      <xdr:row>44</xdr:row>
      <xdr:rowOff>64226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49003</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59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72027</xdr:rowOff>
    </xdr:from>
    <xdr:to>
      <xdr:col>73</xdr:col>
      <xdr:colOff>44450</xdr:colOff>
      <xdr:row>44</xdr:row>
      <xdr:rowOff>2177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158404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地方債現在高の増などにより、昨年度と比較して１２．４ポイントの増加となり、例年同様に類似団体平均、京都府平均を大きく上回っている。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公営企業債繰入が減となるなどのマイナス要因がありましたが、大規模事業に係る起債発行に伴い、起債現在高が大幅増となったことが大きな要因となってい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89611</xdr:rowOff>
    </xdr:from>
    <xdr:to>
      <xdr:col>81</xdr:col>
      <xdr:colOff>44450</xdr:colOff>
      <xdr:row>21</xdr:row>
      <xdr:rowOff>37846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518611"/>
          <a:ext cx="8382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40386</xdr:rowOff>
    </xdr:from>
    <xdr:to>
      <xdr:col>77</xdr:col>
      <xdr:colOff>44450</xdr:colOff>
      <xdr:row>20</xdr:row>
      <xdr:rowOff>89611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469386"/>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96977</xdr:rowOff>
    </xdr:from>
    <xdr:to>
      <xdr:col>72</xdr:col>
      <xdr:colOff>203200</xdr:colOff>
      <xdr:row>20</xdr:row>
      <xdr:rowOff>40386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354527"/>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96012</xdr:rowOff>
    </xdr:from>
    <xdr:to>
      <xdr:col>68</xdr:col>
      <xdr:colOff>152400</xdr:colOff>
      <xdr:row>19</xdr:row>
      <xdr:rowOff>96977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35356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158496</xdr:rowOff>
    </xdr:from>
    <xdr:to>
      <xdr:col>81</xdr:col>
      <xdr:colOff>95250</xdr:colOff>
      <xdr:row>21</xdr:row>
      <xdr:rowOff>88646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130573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38811</xdr:rowOff>
    </xdr:from>
    <xdr:to>
      <xdr:col>77</xdr:col>
      <xdr:colOff>95250</xdr:colOff>
      <xdr:row>20</xdr:row>
      <xdr:rowOff>140411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125188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5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161036</xdr:rowOff>
    </xdr:from>
    <xdr:to>
      <xdr:col>73</xdr:col>
      <xdr:colOff>44450</xdr:colOff>
      <xdr:row>20</xdr:row>
      <xdr:rowOff>91186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75963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46177</xdr:rowOff>
    </xdr:from>
    <xdr:to>
      <xdr:col>68</xdr:col>
      <xdr:colOff>203200</xdr:colOff>
      <xdr:row>19</xdr:row>
      <xdr:rowOff>147777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132554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45212</xdr:rowOff>
    </xdr:from>
    <xdr:to>
      <xdr:col>64</xdr:col>
      <xdr:colOff>152400</xdr:colOff>
      <xdr:row>19</xdr:row>
      <xdr:rowOff>146812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131589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3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後に進めてきた勧奨退職、採用調整等により、類似団体平均よりも１．７ポイント下回っているが、昨年度よりも類似団体平均との差も縮まってきていることから、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24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類似団体平均と比べ３．０ポイント低い水準にあり、前年比でも０．９ポイントの減少となっている。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合併から１０年以上経過するが、機能が重複する施設を未だに複数維持しているため、今後は整理、統合といった抜本的な改革を進めていく必要がある。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15</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9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8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62230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子育て支援事業（児童生徒医療費の軽減）など、町独自の福祉施策を実施しているものの、人口減少による影響で類似団体平均並みにとどまっている。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latin typeface="ＭＳ Ｐゴシック" panose="020B0600070205080204" pitchFamily="50" charset="-128"/>
              <a:ea typeface="ＭＳ Ｐゴシック" panose="020B0600070205080204" pitchFamily="50" charset="-128"/>
            </a:rPr>
            <a:t>　昨年度と比較して０．５ポイント減少しているが、類似団体平均を８．１ポイント上回っている。</a:t>
          </a:r>
          <a:br>
            <a:rPr lang="ja-JP" altLang="en-US" sz="1300">
              <a:latin typeface="ＭＳ Ｐゴシック" panose="020B0600070205080204" pitchFamily="50" charset="-128"/>
              <a:ea typeface="ＭＳ Ｐゴシック" panose="020B0600070205080204" pitchFamily="50" charset="-128"/>
            </a:rPr>
          </a:br>
          <a:r>
            <a:rPr lang="ja-JP" altLang="en-US" sz="1300">
              <a:latin typeface="ＭＳ Ｐゴシック" panose="020B0600070205080204" pitchFamily="50" charset="-128"/>
              <a:ea typeface="ＭＳ Ｐゴシック" panose="020B0600070205080204" pitchFamily="50" charset="-128"/>
            </a:rPr>
            <a:t>　その要因としては、下水道特別会計への繰出金が大きいが、使用料金の適正化等により、繰出金の圧縮を図る必要がある。</a:t>
          </a:r>
        </a:p>
        <a:p>
          <a:endParaRPr lang="ja-JP" altLang="en-US"/>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360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36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77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102887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60960</xdr:rowOff>
    </xdr:from>
    <xdr:to>
      <xdr:col>78</xdr:col>
      <xdr:colOff>120650</xdr:colOff>
      <xdr:row>60</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147337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昨年度と比較して０．１ポイント減少している。ここ数年は類似団体平均を下回る数値で推移しており、今後も補助金対象団体や金額の見直し等により更なる削減を図る必要がある。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9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711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170434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２０．７ポイントと昨年度と比較して０．３ポイント増であり、減少傾向から増加に転換し、類似団体平均との比較でも大きく上回っている。</a:t>
          </a:r>
        </a:p>
        <a:p>
          <a:r>
            <a:rPr kumimoji="1" lang="ja-JP" altLang="en-US" sz="1300">
              <a:latin typeface="ＭＳ Ｐゴシック" panose="020B0600070205080204" pitchFamily="50" charset="-128"/>
              <a:ea typeface="ＭＳ Ｐゴシック" panose="020B0600070205080204" pitchFamily="50" charset="-128"/>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18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18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27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19558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16781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8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と比較して平均を０．７ポイント上回っている。人件費、扶助費、物件費、補助費は類似団体平均を下回っているが、本比率で類似団体平均をやや上回るのは、他会計繰出金が多額で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今後は実質公債費率等の指標の動きに注視し公債費の抑制に努めなければならない。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931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834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148875</xdr:rowOff>
    </xdr:from>
    <xdr:to>
      <xdr:col>29</xdr:col>
      <xdr:colOff>127000</xdr:colOff>
      <xdr:row>14</xdr:row>
      <xdr:rowOff>98093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25350"/>
          <a:ext cx="647700" cy="12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98093</xdr:rowOff>
    </xdr:from>
    <xdr:to>
      <xdr:col>26</xdr:col>
      <xdr:colOff>50800</xdr:colOff>
      <xdr:row>14</xdr:row>
      <xdr:rowOff>99726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46018"/>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99726</xdr:rowOff>
    </xdr:from>
    <xdr:to>
      <xdr:col>22</xdr:col>
      <xdr:colOff>114300</xdr:colOff>
      <xdr:row>14</xdr:row>
      <xdr:rowOff>146589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47651"/>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123925</xdr:rowOff>
    </xdr:from>
    <xdr:to>
      <xdr:col>18</xdr:col>
      <xdr:colOff>177800</xdr:colOff>
      <xdr:row>14</xdr:row>
      <xdr:rowOff>146589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71850"/>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98075</xdr:rowOff>
    </xdr:from>
    <xdr:to>
      <xdr:col>29</xdr:col>
      <xdr:colOff>177800</xdr:colOff>
      <xdr:row>14</xdr:row>
      <xdr:rowOff>28225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7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114602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1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47293</xdr:rowOff>
    </xdr:from>
    <xdr:to>
      <xdr:col>26</xdr:col>
      <xdr:colOff>101600</xdr:colOff>
      <xdr:row>14</xdr:row>
      <xdr:rowOff>148893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9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159070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6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48926</xdr:rowOff>
    </xdr:from>
    <xdr:to>
      <xdr:col>22</xdr:col>
      <xdr:colOff>165100</xdr:colOff>
      <xdr:row>14</xdr:row>
      <xdr:rowOff>150526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96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160703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95789</xdr:rowOff>
    </xdr:from>
    <xdr:to>
      <xdr:col>19</xdr:col>
      <xdr:colOff>38100</xdr:colOff>
      <xdr:row>15</xdr:row>
      <xdr:rowOff>25939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4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36116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1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73125</xdr:rowOff>
    </xdr:from>
    <xdr:to>
      <xdr:col>15</xdr:col>
      <xdr:colOff>101600</xdr:colOff>
      <xdr:row>15</xdr:row>
      <xdr:rowOff>3275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2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116279</xdr:rowOff>
    </xdr:from>
    <xdr:to>
      <xdr:col>29</xdr:col>
      <xdr:colOff>127000</xdr:colOff>
      <xdr:row>34</xdr:row>
      <xdr:rowOff>193523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383729"/>
          <a:ext cx="647700" cy="77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193523</xdr:rowOff>
    </xdr:from>
    <xdr:to>
      <xdr:col>26</xdr:col>
      <xdr:colOff>50800</xdr:colOff>
      <xdr:row>34</xdr:row>
      <xdr:rowOff>194574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460973"/>
          <a:ext cx="698500" cy="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194574</xdr:rowOff>
    </xdr:from>
    <xdr:to>
      <xdr:col>22</xdr:col>
      <xdr:colOff>114300</xdr:colOff>
      <xdr:row>35</xdr:row>
      <xdr:rowOff>22507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62024"/>
          <a:ext cx="698500" cy="17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13615</xdr:rowOff>
    </xdr:from>
    <xdr:to>
      <xdr:col>18</xdr:col>
      <xdr:colOff>177800</xdr:colOff>
      <xdr:row>35</xdr:row>
      <xdr:rowOff>22507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23965"/>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65479</xdr:rowOff>
    </xdr:from>
    <xdr:to>
      <xdr:col>29</xdr:col>
      <xdr:colOff>177800</xdr:colOff>
      <xdr:row>34</xdr:row>
      <xdr:rowOff>167079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3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12156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7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142723</xdr:rowOff>
    </xdr:from>
    <xdr:to>
      <xdr:col>26</xdr:col>
      <xdr:colOff>101600</xdr:colOff>
      <xdr:row>34</xdr:row>
      <xdr:rowOff>244323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1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254500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179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143774</xdr:rowOff>
    </xdr:from>
    <xdr:to>
      <xdr:col>22</xdr:col>
      <xdr:colOff>165100</xdr:colOff>
      <xdr:row>34</xdr:row>
      <xdr:rowOff>245374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1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255551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18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314607</xdr:rowOff>
    </xdr:from>
    <xdr:to>
      <xdr:col>19</xdr:col>
      <xdr:colOff>38100</xdr:colOff>
      <xdr:row>35</xdr:row>
      <xdr:rowOff>73307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83484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5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305715</xdr:rowOff>
    </xdr:from>
    <xdr:to>
      <xdr:col>15</xdr:col>
      <xdr:colOff>101600</xdr:colOff>
      <xdr:row>35</xdr:row>
      <xdr:rowOff>64415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7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74591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4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76100</xdr:rowOff>
    </xdr:from>
    <xdr:to>
      <xdr:col>24</xdr:col>
      <xdr:colOff>63500</xdr:colOff>
      <xdr:row>35</xdr:row>
      <xdr:rowOff>97915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76850"/>
          <a:ext cx="8382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97915</xdr:rowOff>
    </xdr:from>
    <xdr:to>
      <xdr:col>19</xdr:col>
      <xdr:colOff>177800</xdr:colOff>
      <xdr:row>35</xdr:row>
      <xdr:rowOff>128972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98665"/>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128972</xdr:rowOff>
    </xdr:from>
    <xdr:to>
      <xdr:col>15</xdr:col>
      <xdr:colOff>50800</xdr:colOff>
      <xdr:row>35</xdr:row>
      <xdr:rowOff>152845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9722"/>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152845</xdr:rowOff>
    </xdr:from>
    <xdr:to>
      <xdr:col>10</xdr:col>
      <xdr:colOff>114300</xdr:colOff>
      <xdr:row>35</xdr:row>
      <xdr:rowOff>154167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3595"/>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25300</xdr:rowOff>
    </xdr:from>
    <xdr:to>
      <xdr:col>24</xdr:col>
      <xdr:colOff>114300</xdr:colOff>
      <xdr:row>35</xdr:row>
      <xdr:rowOff>126900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48177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47115</xdr:rowOff>
    </xdr:from>
    <xdr:to>
      <xdr:col>20</xdr:col>
      <xdr:colOff>38100</xdr:colOff>
      <xdr:row>35</xdr:row>
      <xdr:rowOff>148715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165242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78172</xdr:rowOff>
    </xdr:from>
    <xdr:to>
      <xdr:col>15</xdr:col>
      <xdr:colOff>101600</xdr:colOff>
      <xdr:row>36</xdr:row>
      <xdr:rowOff>8322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24849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102045</xdr:rowOff>
    </xdr:from>
    <xdr:to>
      <xdr:col>10</xdr:col>
      <xdr:colOff>165100</xdr:colOff>
      <xdr:row>36</xdr:row>
      <xdr:rowOff>32195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48722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103367</xdr:rowOff>
    </xdr:from>
    <xdr:to>
      <xdr:col>6</xdr:col>
      <xdr:colOff>38100</xdr:colOff>
      <xdr:row>36</xdr:row>
      <xdr:rowOff>33517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50044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38182</xdr:rowOff>
    </xdr:from>
    <xdr:to>
      <xdr:col>24</xdr:col>
      <xdr:colOff>63500</xdr:colOff>
      <xdr:row>54</xdr:row>
      <xdr:rowOff>61443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296482"/>
          <a:ext cx="8382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137776</xdr:rowOff>
    </xdr:from>
    <xdr:to>
      <xdr:col>19</xdr:col>
      <xdr:colOff>177800</xdr:colOff>
      <xdr:row>54</xdr:row>
      <xdr:rowOff>38182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24626"/>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137776</xdr:rowOff>
    </xdr:from>
    <xdr:to>
      <xdr:col>15</xdr:col>
      <xdr:colOff>50800</xdr:colOff>
      <xdr:row>54</xdr:row>
      <xdr:rowOff>2692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24626"/>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2692</xdr:rowOff>
    </xdr:from>
    <xdr:to>
      <xdr:col>10</xdr:col>
      <xdr:colOff>114300</xdr:colOff>
      <xdr:row>54</xdr:row>
      <xdr:rowOff>125584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60992"/>
          <a:ext cx="889000" cy="1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168597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36599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10643</xdr:rowOff>
    </xdr:from>
    <xdr:to>
      <xdr:col>24</xdr:col>
      <xdr:colOff>114300</xdr:colOff>
      <xdr:row>54</xdr:row>
      <xdr:rowOff>112243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33520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158832</xdr:rowOff>
    </xdr:from>
    <xdr:to>
      <xdr:col>20</xdr:col>
      <xdr:colOff>38100</xdr:colOff>
      <xdr:row>54</xdr:row>
      <xdr:rowOff>88982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105509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86976</xdr:rowOff>
    </xdr:from>
    <xdr:to>
      <xdr:col>15</xdr:col>
      <xdr:colOff>101600</xdr:colOff>
      <xdr:row>54</xdr:row>
      <xdr:rowOff>17126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33653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123342</xdr:rowOff>
    </xdr:from>
    <xdr:to>
      <xdr:col>10</xdr:col>
      <xdr:colOff>165100</xdr:colOff>
      <xdr:row>54</xdr:row>
      <xdr:rowOff>53492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70019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74784</xdr:rowOff>
    </xdr:from>
    <xdr:to>
      <xdr:col>6</xdr:col>
      <xdr:colOff>38100</xdr:colOff>
      <xdr:row>55</xdr:row>
      <xdr:rowOff>4934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21461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26036</xdr:rowOff>
    </xdr:from>
    <xdr:to>
      <xdr:col>24</xdr:col>
      <xdr:colOff>63500</xdr:colOff>
      <xdr:row>77</xdr:row>
      <xdr:rowOff>45338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27686"/>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45338</xdr:rowOff>
    </xdr:from>
    <xdr:to>
      <xdr:col>19</xdr:col>
      <xdr:colOff>177800</xdr:colOff>
      <xdr:row>77</xdr:row>
      <xdr:rowOff>93472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46988"/>
          <a:ext cx="889000" cy="4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40387</xdr:rowOff>
    </xdr:from>
    <xdr:to>
      <xdr:col>15</xdr:col>
      <xdr:colOff>50800</xdr:colOff>
      <xdr:row>77</xdr:row>
      <xdr:rowOff>93472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42037"/>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40387</xdr:rowOff>
    </xdr:from>
    <xdr:to>
      <xdr:col>10</xdr:col>
      <xdr:colOff>114300</xdr:colOff>
      <xdr:row>77</xdr:row>
      <xdr:rowOff>131699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42037"/>
          <a:ext cx="889000" cy="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146686</xdr:rowOff>
    </xdr:from>
    <xdr:to>
      <xdr:col>24</xdr:col>
      <xdr:colOff>114300</xdr:colOff>
      <xdr:row>77</xdr:row>
      <xdr:rowOff>76836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5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165988</xdr:rowOff>
    </xdr:from>
    <xdr:to>
      <xdr:col>20</xdr:col>
      <xdr:colOff>38100</xdr:colOff>
      <xdr:row>77</xdr:row>
      <xdr:rowOff>96138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87265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42672</xdr:rowOff>
    </xdr:from>
    <xdr:to>
      <xdr:col>15</xdr:col>
      <xdr:colOff>101600</xdr:colOff>
      <xdr:row>77</xdr:row>
      <xdr:rowOff>144272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135399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161037</xdr:rowOff>
    </xdr:from>
    <xdr:to>
      <xdr:col>10</xdr:col>
      <xdr:colOff>165100</xdr:colOff>
      <xdr:row>77</xdr:row>
      <xdr:rowOff>91187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82314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80899</xdr:rowOff>
    </xdr:from>
    <xdr:to>
      <xdr:col>6</xdr:col>
      <xdr:colOff>38100</xdr:colOff>
      <xdr:row>78</xdr:row>
      <xdr:rowOff>11049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7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146996</xdr:rowOff>
    </xdr:from>
    <xdr:to>
      <xdr:col>24</xdr:col>
      <xdr:colOff>63500</xdr:colOff>
      <xdr:row>96</xdr:row>
      <xdr:rowOff>26963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4746"/>
          <a:ext cx="8382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6141</xdr:rowOff>
    </xdr:from>
    <xdr:to>
      <xdr:col>19</xdr:col>
      <xdr:colOff>177800</xdr:colOff>
      <xdr:row>96</xdr:row>
      <xdr:rowOff>26963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65341"/>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6141</xdr:rowOff>
    </xdr:from>
    <xdr:to>
      <xdr:col>15</xdr:col>
      <xdr:colOff>50800</xdr:colOff>
      <xdr:row>96</xdr:row>
      <xdr:rowOff>7493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65341"/>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7493</xdr:rowOff>
    </xdr:from>
    <xdr:to>
      <xdr:col>10</xdr:col>
      <xdr:colOff>114300</xdr:colOff>
      <xdr:row>96</xdr:row>
      <xdr:rowOff>105466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66693"/>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96196</xdr:rowOff>
    </xdr:from>
    <xdr:to>
      <xdr:col>24</xdr:col>
      <xdr:colOff>114300</xdr:colOff>
      <xdr:row>96</xdr:row>
      <xdr:rowOff>26346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119073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147613</xdr:rowOff>
    </xdr:from>
    <xdr:to>
      <xdr:col>20</xdr:col>
      <xdr:colOff>38100</xdr:colOff>
      <xdr:row>96</xdr:row>
      <xdr:rowOff>77763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94290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126791</xdr:rowOff>
    </xdr:from>
    <xdr:to>
      <xdr:col>15</xdr:col>
      <xdr:colOff>101600</xdr:colOff>
      <xdr:row>96</xdr:row>
      <xdr:rowOff>56941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73468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128143</xdr:rowOff>
    </xdr:from>
    <xdr:to>
      <xdr:col>10</xdr:col>
      <xdr:colOff>165100</xdr:colOff>
      <xdr:row>96</xdr:row>
      <xdr:rowOff>58293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74820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54666</xdr:rowOff>
    </xdr:from>
    <xdr:to>
      <xdr:col>6</xdr:col>
      <xdr:colOff>38100</xdr:colOff>
      <xdr:row>96</xdr:row>
      <xdr:rowOff>156266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145393</xdr:rowOff>
    </xdr:from>
    <xdr:to>
      <xdr:col>55</xdr:col>
      <xdr:colOff>0</xdr:colOff>
      <xdr:row>34</xdr:row>
      <xdr:rowOff>50481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117443"/>
          <a:ext cx="838200" cy="76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47955</xdr:rowOff>
    </xdr:from>
    <xdr:to>
      <xdr:col>50</xdr:col>
      <xdr:colOff>114300</xdr:colOff>
      <xdr:row>34</xdr:row>
      <xdr:rowOff>50481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877255"/>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47955</xdr:rowOff>
    </xdr:from>
    <xdr:to>
      <xdr:col>45</xdr:col>
      <xdr:colOff>177800</xdr:colOff>
      <xdr:row>35</xdr:row>
      <xdr:rowOff>106988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877255"/>
          <a:ext cx="889000" cy="23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106988</xdr:rowOff>
    </xdr:from>
    <xdr:to>
      <xdr:col>41</xdr:col>
      <xdr:colOff>50800</xdr:colOff>
      <xdr:row>35</xdr:row>
      <xdr:rowOff>124874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07738"/>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94593</xdr:rowOff>
    </xdr:from>
    <xdr:to>
      <xdr:col>55</xdr:col>
      <xdr:colOff>50800</xdr:colOff>
      <xdr:row>30</xdr:row>
      <xdr:rowOff>24743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0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47620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0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171131</xdr:rowOff>
    </xdr:from>
    <xdr:to>
      <xdr:col>50</xdr:col>
      <xdr:colOff>165100</xdr:colOff>
      <xdr:row>34</xdr:row>
      <xdr:rowOff>101281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117808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6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168605</xdr:rowOff>
    </xdr:from>
    <xdr:to>
      <xdr:col>46</xdr:col>
      <xdr:colOff>38100</xdr:colOff>
      <xdr:row>34</xdr:row>
      <xdr:rowOff>98755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115282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6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56188</xdr:rowOff>
    </xdr:from>
    <xdr:to>
      <xdr:col>41</xdr:col>
      <xdr:colOff>101600</xdr:colOff>
      <xdr:row>35</xdr:row>
      <xdr:rowOff>157788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74074</xdr:rowOff>
    </xdr:from>
    <xdr:to>
      <xdr:col>36</xdr:col>
      <xdr:colOff>165100</xdr:colOff>
      <xdr:row>36</xdr:row>
      <xdr:rowOff>4224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20751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24181</xdr:rowOff>
    </xdr:from>
    <xdr:to>
      <xdr:col>55</xdr:col>
      <xdr:colOff>0</xdr:colOff>
      <xdr:row>58</xdr:row>
      <xdr:rowOff>81592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53931"/>
          <a:ext cx="838200" cy="5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25737</xdr:rowOff>
    </xdr:from>
    <xdr:to>
      <xdr:col>50</xdr:col>
      <xdr:colOff>114300</xdr:colOff>
      <xdr:row>58</xdr:row>
      <xdr:rowOff>81592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55487"/>
          <a:ext cx="889000" cy="5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127584</xdr:rowOff>
    </xdr:from>
    <xdr:to>
      <xdr:col>45</xdr:col>
      <xdr:colOff>177800</xdr:colOff>
      <xdr:row>55</xdr:row>
      <xdr:rowOff>25737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042984"/>
          <a:ext cx="889000" cy="4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127584</xdr:rowOff>
    </xdr:from>
    <xdr:to>
      <xdr:col>41</xdr:col>
      <xdr:colOff>50800</xdr:colOff>
      <xdr:row>54</xdr:row>
      <xdr:rowOff>145111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042984"/>
          <a:ext cx="889000" cy="3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144831</xdr:rowOff>
    </xdr:from>
    <xdr:to>
      <xdr:col>55</xdr:col>
      <xdr:colOff>50800</xdr:colOff>
      <xdr:row>55</xdr:row>
      <xdr:rowOff>74981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167708</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30792</xdr:rowOff>
    </xdr:from>
    <xdr:to>
      <xdr:col>50</xdr:col>
      <xdr:colOff>165100</xdr:colOff>
      <xdr:row>58</xdr:row>
      <xdr:rowOff>132392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123519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146387</xdr:rowOff>
    </xdr:from>
    <xdr:to>
      <xdr:col>46</xdr:col>
      <xdr:colOff>38100</xdr:colOff>
      <xdr:row>55</xdr:row>
      <xdr:rowOff>76537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93064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1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76784</xdr:rowOff>
    </xdr:from>
    <xdr:to>
      <xdr:col>41</xdr:col>
      <xdr:colOff>101600</xdr:colOff>
      <xdr:row>53</xdr:row>
      <xdr:rowOff>6934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89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23461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876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94311</xdr:rowOff>
    </xdr:from>
    <xdr:to>
      <xdr:col>36</xdr:col>
      <xdr:colOff>165100</xdr:colOff>
      <xdr:row>55</xdr:row>
      <xdr:rowOff>24461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40988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47704</xdr:rowOff>
    </xdr:from>
    <xdr:to>
      <xdr:col>55</xdr:col>
      <xdr:colOff>0</xdr:colOff>
      <xdr:row>79</xdr:row>
      <xdr:rowOff>83252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420804"/>
          <a:ext cx="838200" cy="2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81342</xdr:rowOff>
    </xdr:from>
    <xdr:to>
      <xdr:col>50</xdr:col>
      <xdr:colOff>114300</xdr:colOff>
      <xdr:row>79</xdr:row>
      <xdr:rowOff>83252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82992"/>
          <a:ext cx="889000" cy="3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104430</xdr:rowOff>
    </xdr:from>
    <xdr:to>
      <xdr:col>45</xdr:col>
      <xdr:colOff>177800</xdr:colOff>
      <xdr:row>77</xdr:row>
      <xdr:rowOff>81342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277380"/>
          <a:ext cx="889000" cy="10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104430</xdr:rowOff>
    </xdr:from>
    <xdr:to>
      <xdr:col>41</xdr:col>
      <xdr:colOff>50800</xdr:colOff>
      <xdr:row>75</xdr:row>
      <xdr:rowOff>32307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277380"/>
          <a:ext cx="889000" cy="6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168354</xdr:rowOff>
    </xdr:from>
    <xdr:to>
      <xdr:col>55</xdr:col>
      <xdr:colOff>50800</xdr:colOff>
      <xdr:row>78</xdr:row>
      <xdr:rowOff>98504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146781</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32452</xdr:rowOff>
    </xdr:from>
    <xdr:to>
      <xdr:col>50</xdr:col>
      <xdr:colOff>165100</xdr:colOff>
      <xdr:row>79</xdr:row>
      <xdr:rowOff>134052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125179</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66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30542</xdr:rowOff>
    </xdr:from>
    <xdr:to>
      <xdr:col>46</xdr:col>
      <xdr:colOff>38100</xdr:colOff>
      <xdr:row>77</xdr:row>
      <xdr:rowOff>132142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148669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0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53630</xdr:rowOff>
    </xdr:from>
    <xdr:to>
      <xdr:col>41</xdr:col>
      <xdr:colOff>101600</xdr:colOff>
      <xdr:row>71</xdr:row>
      <xdr:rowOff>155230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307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152957</xdr:rowOff>
    </xdr:from>
    <xdr:to>
      <xdr:col>36</xdr:col>
      <xdr:colOff>165100</xdr:colOff>
      <xdr:row>75</xdr:row>
      <xdr:rowOff>83107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99634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6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35775</xdr:rowOff>
    </xdr:from>
    <xdr:to>
      <xdr:col>55</xdr:col>
      <xdr:colOff>0</xdr:colOff>
      <xdr:row>98</xdr:row>
      <xdr:rowOff>112137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494975"/>
          <a:ext cx="838200" cy="4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3313</xdr:rowOff>
    </xdr:from>
    <xdr:to>
      <xdr:col>50</xdr:col>
      <xdr:colOff>114300</xdr:colOff>
      <xdr:row>98</xdr:row>
      <xdr:rowOff>112137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33963"/>
          <a:ext cx="889000" cy="28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3313</xdr:rowOff>
    </xdr:from>
    <xdr:to>
      <xdr:col>45</xdr:col>
      <xdr:colOff>177800</xdr:colOff>
      <xdr:row>98</xdr:row>
      <xdr:rowOff>40008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33963"/>
          <a:ext cx="889000" cy="2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9257</xdr:rowOff>
    </xdr:from>
    <xdr:to>
      <xdr:col>41</xdr:col>
      <xdr:colOff>50800</xdr:colOff>
      <xdr:row>98</xdr:row>
      <xdr:rowOff>40008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811357"/>
          <a:ext cx="8890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156425</xdr:rowOff>
    </xdr:from>
    <xdr:to>
      <xdr:col>55</xdr:col>
      <xdr:colOff>50800</xdr:colOff>
      <xdr:row>96</xdr:row>
      <xdr:rowOff>86575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4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7852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2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61337</xdr:rowOff>
    </xdr:from>
    <xdr:to>
      <xdr:col>50</xdr:col>
      <xdr:colOff>165100</xdr:colOff>
      <xdr:row>98</xdr:row>
      <xdr:rowOff>162937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123963</xdr:rowOff>
    </xdr:from>
    <xdr:to>
      <xdr:col>46</xdr:col>
      <xdr:colOff>38100</xdr:colOff>
      <xdr:row>97</xdr:row>
      <xdr:rowOff>54113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70640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5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160658</xdr:rowOff>
    </xdr:from>
    <xdr:to>
      <xdr:col>41</xdr:col>
      <xdr:colOff>101600</xdr:colOff>
      <xdr:row>98</xdr:row>
      <xdr:rowOff>90808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81935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129907</xdr:rowOff>
    </xdr:from>
    <xdr:to>
      <xdr:col>36</xdr:col>
      <xdr:colOff>165100</xdr:colOff>
      <xdr:row>98</xdr:row>
      <xdr:rowOff>60057</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76584</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5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64628</xdr:rowOff>
    </xdr:from>
    <xdr:to>
      <xdr:col>85</xdr:col>
      <xdr:colOff>127000</xdr:colOff>
      <xdr:row>37</xdr:row>
      <xdr:rowOff>142535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236828"/>
          <a:ext cx="8382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64628</xdr:rowOff>
    </xdr:from>
    <xdr:to>
      <xdr:col>81</xdr:col>
      <xdr:colOff>50800</xdr:colOff>
      <xdr:row>37</xdr:row>
      <xdr:rowOff>168253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236828"/>
          <a:ext cx="889000" cy="27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168253</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511903"/>
          <a:ext cx="889000" cy="1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142011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136042</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114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91735</xdr:rowOff>
    </xdr:from>
    <xdr:to>
      <xdr:col>85</xdr:col>
      <xdr:colOff>177800</xdr:colOff>
      <xdr:row>38</xdr:row>
      <xdr:rowOff>21885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114612</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8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13828</xdr:rowOff>
    </xdr:from>
    <xdr:to>
      <xdr:col>81</xdr:col>
      <xdr:colOff>101600</xdr:colOff>
      <xdr:row>36</xdr:row>
      <xdr:rowOff>115428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1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131955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14111" y="59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117452</xdr:rowOff>
    </xdr:from>
    <xdr:to>
      <xdr:col>76</xdr:col>
      <xdr:colOff>165100</xdr:colOff>
      <xdr:row>38</xdr:row>
      <xdr:rowOff>47602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4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64129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2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85242</xdr:rowOff>
    </xdr:from>
    <xdr:to>
      <xdr:col>67</xdr:col>
      <xdr:colOff>101600</xdr:colOff>
      <xdr:row>39</xdr:row>
      <xdr:rowOff>15392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6519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9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133852</xdr:rowOff>
    </xdr:from>
    <xdr:to>
      <xdr:col>85</xdr:col>
      <xdr:colOff>127000</xdr:colOff>
      <xdr:row>71</xdr:row>
      <xdr:rowOff>41821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135352"/>
          <a:ext cx="8382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41821</xdr:rowOff>
    </xdr:from>
    <xdr:to>
      <xdr:col>81</xdr:col>
      <xdr:colOff>50800</xdr:colOff>
      <xdr:row>71</xdr:row>
      <xdr:rowOff>47879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214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32086</xdr:rowOff>
    </xdr:from>
    <xdr:to>
      <xdr:col>76</xdr:col>
      <xdr:colOff>114300</xdr:colOff>
      <xdr:row>71</xdr:row>
      <xdr:rowOff>47879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205036"/>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144005</xdr:rowOff>
    </xdr:from>
    <xdr:to>
      <xdr:col>71</xdr:col>
      <xdr:colOff>177800</xdr:colOff>
      <xdr:row>71</xdr:row>
      <xdr:rowOff>32086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45505"/>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83052</xdr:rowOff>
    </xdr:from>
    <xdr:to>
      <xdr:col>85</xdr:col>
      <xdr:colOff>177800</xdr:colOff>
      <xdr:row>71</xdr:row>
      <xdr:rowOff>13202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08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105929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19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162471</xdr:rowOff>
    </xdr:from>
    <xdr:to>
      <xdr:col>81</xdr:col>
      <xdr:colOff>101600</xdr:colOff>
      <xdr:row>71</xdr:row>
      <xdr:rowOff>92621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1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109148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19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168529</xdr:rowOff>
    </xdr:from>
    <xdr:to>
      <xdr:col>76</xdr:col>
      <xdr:colOff>165100</xdr:colOff>
      <xdr:row>71</xdr:row>
      <xdr:rowOff>98679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1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115206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19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152736</xdr:rowOff>
    </xdr:from>
    <xdr:to>
      <xdr:col>72</xdr:col>
      <xdr:colOff>38100</xdr:colOff>
      <xdr:row>71</xdr:row>
      <xdr:rowOff>82886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1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99413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19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93205</xdr:rowOff>
    </xdr:from>
    <xdr:to>
      <xdr:col>67</xdr:col>
      <xdr:colOff>101600</xdr:colOff>
      <xdr:row>71</xdr:row>
      <xdr:rowOff>23355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0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39882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8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30468</xdr:rowOff>
    </xdr:from>
    <xdr:to>
      <xdr:col>85</xdr:col>
      <xdr:colOff>127000</xdr:colOff>
      <xdr:row>99</xdr:row>
      <xdr:rowOff>31559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7004018"/>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31559</xdr:rowOff>
    </xdr:from>
    <xdr:to>
      <xdr:col>81</xdr:col>
      <xdr:colOff>50800</xdr:colOff>
      <xdr:row>99</xdr:row>
      <xdr:rowOff>40170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700510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20968</xdr:rowOff>
    </xdr:from>
    <xdr:to>
      <xdr:col>76</xdr:col>
      <xdr:colOff>114300</xdr:colOff>
      <xdr:row>99</xdr:row>
      <xdr:rowOff>40170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994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155473</xdr:rowOff>
    </xdr:from>
    <xdr:to>
      <xdr:col>71</xdr:col>
      <xdr:colOff>177800</xdr:colOff>
      <xdr:row>99</xdr:row>
      <xdr:rowOff>20968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86123"/>
          <a:ext cx="889000" cy="2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151118</xdr:rowOff>
    </xdr:from>
    <xdr:to>
      <xdr:col>85</xdr:col>
      <xdr:colOff>177800</xdr:colOff>
      <xdr:row>99</xdr:row>
      <xdr:rowOff>81268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66045</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6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152209</xdr:rowOff>
    </xdr:from>
    <xdr:to>
      <xdr:col>81</xdr:col>
      <xdr:colOff>101600</xdr:colOff>
      <xdr:row>99</xdr:row>
      <xdr:rowOff>82359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73486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160820</xdr:rowOff>
    </xdr:from>
    <xdr:to>
      <xdr:col>76</xdr:col>
      <xdr:colOff>165100</xdr:colOff>
      <xdr:row>99</xdr:row>
      <xdr:rowOff>90970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82097</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3017" y="1705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141618</xdr:rowOff>
    </xdr:from>
    <xdr:to>
      <xdr:col>72</xdr:col>
      <xdr:colOff>38100</xdr:colOff>
      <xdr:row>99</xdr:row>
      <xdr:rowOff>71768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62895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104673</xdr:rowOff>
    </xdr:from>
    <xdr:to>
      <xdr:col>67</xdr:col>
      <xdr:colOff>101600</xdr:colOff>
      <xdr:row>98</xdr:row>
      <xdr:rowOff>34823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51350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5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157353</xdr:rowOff>
    </xdr:from>
    <xdr:to>
      <xdr:col>116</xdr:col>
      <xdr:colOff>63500</xdr:colOff>
      <xdr:row>58</xdr:row>
      <xdr:rowOff>159766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0145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128524</xdr:rowOff>
    </xdr:from>
    <xdr:to>
      <xdr:col>111</xdr:col>
      <xdr:colOff>177800</xdr:colOff>
      <xdr:row>58</xdr:row>
      <xdr:rowOff>157353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072624"/>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109474</xdr:rowOff>
    </xdr:from>
    <xdr:to>
      <xdr:col>107</xdr:col>
      <xdr:colOff>50800</xdr:colOff>
      <xdr:row>58</xdr:row>
      <xdr:rowOff>128524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0535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109474</xdr:rowOff>
    </xdr:from>
    <xdr:to>
      <xdr:col>102</xdr:col>
      <xdr:colOff>114300</xdr:colOff>
      <xdr:row>58</xdr:row>
      <xdr:rowOff>116586</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053574"/>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108966</xdr:rowOff>
    </xdr:from>
    <xdr:to>
      <xdr:col>116</xdr:col>
      <xdr:colOff>114300</xdr:colOff>
      <xdr:row>59</xdr:row>
      <xdr:rowOff>39116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23893</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6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106553</xdr:rowOff>
    </xdr:from>
    <xdr:to>
      <xdr:col>112</xdr:col>
      <xdr:colOff>38100</xdr:colOff>
      <xdr:row>59</xdr:row>
      <xdr:rowOff>36703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27830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34017" y="1014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77724</xdr:rowOff>
    </xdr:from>
    <xdr:to>
      <xdr:col>107</xdr:col>
      <xdr:colOff>101600</xdr:colOff>
      <xdr:row>59</xdr:row>
      <xdr:rowOff>7874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170451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5017" y="1011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58674</xdr:rowOff>
    </xdr:from>
    <xdr:to>
      <xdr:col>102</xdr:col>
      <xdr:colOff>165100</xdr:colOff>
      <xdr:row>58</xdr:row>
      <xdr:rowOff>160274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151401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09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65786</xdr:rowOff>
    </xdr:from>
    <xdr:to>
      <xdr:col>98</xdr:col>
      <xdr:colOff>38100</xdr:colOff>
      <xdr:row>58</xdr:row>
      <xdr:rowOff>167386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158513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0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12922</xdr:rowOff>
    </xdr:from>
    <xdr:to>
      <xdr:col>116</xdr:col>
      <xdr:colOff>63500</xdr:colOff>
      <xdr:row>71</xdr:row>
      <xdr:rowOff>99809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2185872"/>
          <a:ext cx="8382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99809</xdr:rowOff>
    </xdr:from>
    <xdr:to>
      <xdr:col>111</xdr:col>
      <xdr:colOff>177800</xdr:colOff>
      <xdr:row>71</xdr:row>
      <xdr:rowOff>144558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272759"/>
          <a:ext cx="8890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40583</xdr:rowOff>
    </xdr:from>
    <xdr:to>
      <xdr:col>107</xdr:col>
      <xdr:colOff>50800</xdr:colOff>
      <xdr:row>71</xdr:row>
      <xdr:rowOff>144558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213533"/>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40583</xdr:rowOff>
    </xdr:from>
    <xdr:to>
      <xdr:col>102</xdr:col>
      <xdr:colOff>114300</xdr:colOff>
      <xdr:row>71</xdr:row>
      <xdr:rowOff>133680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213533"/>
          <a:ext cx="8890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133572</xdr:rowOff>
    </xdr:from>
    <xdr:to>
      <xdr:col>116</xdr:col>
      <xdr:colOff>114300</xdr:colOff>
      <xdr:row>71</xdr:row>
      <xdr:rowOff>63722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1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86599</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0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49009</xdr:rowOff>
    </xdr:from>
    <xdr:to>
      <xdr:col>112</xdr:col>
      <xdr:colOff>38100</xdr:colOff>
      <xdr:row>71</xdr:row>
      <xdr:rowOff>150609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2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167136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199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93758</xdr:rowOff>
    </xdr:from>
    <xdr:to>
      <xdr:col>107</xdr:col>
      <xdr:colOff>101600</xdr:colOff>
      <xdr:row>72</xdr:row>
      <xdr:rowOff>23908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40435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0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161233</xdr:rowOff>
    </xdr:from>
    <xdr:to>
      <xdr:col>102</xdr:col>
      <xdr:colOff>165100</xdr:colOff>
      <xdr:row>71</xdr:row>
      <xdr:rowOff>91383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107910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9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82880</xdr:rowOff>
    </xdr:from>
    <xdr:to>
      <xdr:col>98</xdr:col>
      <xdr:colOff>38100</xdr:colOff>
      <xdr:row>72</xdr:row>
      <xdr:rowOff>13030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29557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0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多くの費目で類似団体平均を上回っており、合併後の歳出のスリム化が出来ていない状況にあることが分かる。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は補助費等が増加しているが主な要因としては新ごみ処理施設建設事業に係る宮津与謝環境組合負担金である。また、合併以降の中学校改築事業などの大規模建設事業である普通建設事業費が大きな要因となり公債費の数値も高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繰出金がこれまで同様に類似団体中１位であり当町財政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今後は、普通建設事業費の緊縮などによる公債費の抑制と、繰出金への対策を努めなければならない。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21,377
21,246
108.38
13,802,532
13,744,005
34,749
7,538,049
15,441,923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17.0
123.0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125331</xdr:rowOff>
    </xdr:from>
    <xdr:to>
      <xdr:col>24</xdr:col>
      <xdr:colOff>63500</xdr:colOff>
      <xdr:row>33</xdr:row>
      <xdr:rowOff>146558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8318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146558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701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112268</xdr:rowOff>
    </xdr:from>
    <xdr:to>
      <xdr:col>15</xdr:col>
      <xdr:colOff>50800</xdr:colOff>
      <xdr:row>33</xdr:row>
      <xdr:rowOff>120759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7011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21481</xdr:rowOff>
    </xdr:from>
    <xdr:to>
      <xdr:col>10</xdr:col>
      <xdr:colOff>114300</xdr:colOff>
      <xdr:row>33</xdr:row>
      <xdr:rowOff>120759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79331"/>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74531</xdr:rowOff>
    </xdr:from>
    <xdr:to>
      <xdr:col>24</xdr:col>
      <xdr:colOff>114300</xdr:colOff>
      <xdr:row>34</xdr:row>
      <xdr:rowOff>4681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97408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8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95758</xdr:rowOff>
    </xdr:from>
    <xdr:to>
      <xdr:col>20</xdr:col>
      <xdr:colOff>38100</xdr:colOff>
      <xdr:row>34</xdr:row>
      <xdr:rowOff>25908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42435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61468</xdr:rowOff>
    </xdr:from>
    <xdr:to>
      <xdr:col>15</xdr:col>
      <xdr:colOff>101600</xdr:colOff>
      <xdr:row>33</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69959</xdr:rowOff>
    </xdr:from>
    <xdr:to>
      <xdr:col>10</xdr:col>
      <xdr:colOff>165100</xdr:colOff>
      <xdr:row>34</xdr:row>
      <xdr:rowOff>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16636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0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142131</xdr:rowOff>
    </xdr:from>
    <xdr:to>
      <xdr:col>6</xdr:col>
      <xdr:colOff>38100</xdr:colOff>
      <xdr:row>33</xdr:row>
      <xdr:rowOff>72281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88808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62309</xdr:rowOff>
    </xdr:from>
    <xdr:to>
      <xdr:col>24</xdr:col>
      <xdr:colOff>63500</xdr:colOff>
      <xdr:row>57</xdr:row>
      <xdr:rowOff>72410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4959"/>
          <a:ext cx="8382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72410</xdr:rowOff>
    </xdr:from>
    <xdr:to>
      <xdr:col>19</xdr:col>
      <xdr:colOff>177800</xdr:colOff>
      <xdr:row>57</xdr:row>
      <xdr:rowOff>72962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506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72962</xdr:rowOff>
    </xdr:from>
    <xdr:to>
      <xdr:col>15</xdr:col>
      <xdr:colOff>50800</xdr:colOff>
      <xdr:row>57</xdr:row>
      <xdr:rowOff>74705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5612"/>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156721</xdr:rowOff>
    </xdr:from>
    <xdr:to>
      <xdr:col>10</xdr:col>
      <xdr:colOff>114300</xdr:colOff>
      <xdr:row>57</xdr:row>
      <xdr:rowOff>74705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7921"/>
          <a:ext cx="889000" cy="8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11509</xdr:rowOff>
    </xdr:from>
    <xdr:to>
      <xdr:col>24</xdr:col>
      <xdr:colOff>114300</xdr:colOff>
      <xdr:row>57</xdr:row>
      <xdr:rowOff>113109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21610</xdr:rowOff>
    </xdr:from>
    <xdr:to>
      <xdr:col>20</xdr:col>
      <xdr:colOff>38100</xdr:colOff>
      <xdr:row>57</xdr:row>
      <xdr:rowOff>123210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114337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22162</xdr:rowOff>
    </xdr:from>
    <xdr:to>
      <xdr:col>15</xdr:col>
      <xdr:colOff>101600</xdr:colOff>
      <xdr:row>57</xdr:row>
      <xdr:rowOff>123762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114889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23905</xdr:rowOff>
    </xdr:from>
    <xdr:to>
      <xdr:col>10</xdr:col>
      <xdr:colOff>165100</xdr:colOff>
      <xdr:row>57</xdr:row>
      <xdr:rowOff>125505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116632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105921</xdr:rowOff>
    </xdr:from>
    <xdr:to>
      <xdr:col>6</xdr:col>
      <xdr:colOff>38100</xdr:colOff>
      <xdr:row>57</xdr:row>
      <xdr:rowOff>36071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52598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120955</xdr:rowOff>
    </xdr:from>
    <xdr:to>
      <xdr:col>24</xdr:col>
      <xdr:colOff>63500</xdr:colOff>
      <xdr:row>75</xdr:row>
      <xdr:rowOff>36640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8255"/>
          <a:ext cx="8382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22949</xdr:rowOff>
    </xdr:from>
    <xdr:to>
      <xdr:col>19</xdr:col>
      <xdr:colOff>177800</xdr:colOff>
      <xdr:row>75</xdr:row>
      <xdr:rowOff>36640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10249"/>
          <a:ext cx="8890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14719</xdr:rowOff>
    </xdr:from>
    <xdr:to>
      <xdr:col>15</xdr:col>
      <xdr:colOff>50800</xdr:colOff>
      <xdr:row>74</xdr:row>
      <xdr:rowOff>22949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0201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14719</xdr:rowOff>
    </xdr:from>
    <xdr:to>
      <xdr:col>10</xdr:col>
      <xdr:colOff>114300</xdr:colOff>
      <xdr:row>75</xdr:row>
      <xdr:rowOff>115126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02019"/>
          <a:ext cx="889000" cy="2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70155</xdr:rowOff>
    </xdr:from>
    <xdr:to>
      <xdr:col>24</xdr:col>
      <xdr:colOff>114300</xdr:colOff>
      <xdr:row>75</xdr:row>
      <xdr:rowOff>305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93032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0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157290</xdr:rowOff>
    </xdr:from>
    <xdr:to>
      <xdr:col>20</xdr:col>
      <xdr:colOff>38100</xdr:colOff>
      <xdr:row>75</xdr:row>
      <xdr:rowOff>87440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143599</xdr:rowOff>
    </xdr:from>
    <xdr:to>
      <xdr:col>15</xdr:col>
      <xdr:colOff>101600</xdr:colOff>
      <xdr:row>74</xdr:row>
      <xdr:rowOff>73749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90276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4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135369</xdr:rowOff>
    </xdr:from>
    <xdr:to>
      <xdr:col>10</xdr:col>
      <xdr:colOff>165100</xdr:colOff>
      <xdr:row>74</xdr:row>
      <xdr:rowOff>65519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82046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2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64326</xdr:rowOff>
    </xdr:from>
    <xdr:to>
      <xdr:col>6</xdr:col>
      <xdr:colOff>38100</xdr:colOff>
      <xdr:row>75</xdr:row>
      <xdr:rowOff>165925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123710</xdr:rowOff>
    </xdr:from>
    <xdr:to>
      <xdr:col>24</xdr:col>
      <xdr:colOff>63500</xdr:colOff>
      <xdr:row>94</xdr:row>
      <xdr:rowOff>136385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382760"/>
          <a:ext cx="838200" cy="86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136385</xdr:rowOff>
    </xdr:from>
    <xdr:to>
      <xdr:col>19</xdr:col>
      <xdr:colOff>177800</xdr:colOff>
      <xdr:row>94</xdr:row>
      <xdr:rowOff>166484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5268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166484</xdr:rowOff>
    </xdr:from>
    <xdr:to>
      <xdr:col>15</xdr:col>
      <xdr:colOff>50800</xdr:colOff>
      <xdr:row>95</xdr:row>
      <xdr:rowOff>171056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8278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170662</xdr:rowOff>
    </xdr:from>
    <xdr:to>
      <xdr:col>10</xdr:col>
      <xdr:colOff>114300</xdr:colOff>
      <xdr:row>95</xdr:row>
      <xdr:rowOff>171056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5841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72910</xdr:rowOff>
    </xdr:from>
    <xdr:to>
      <xdr:col>24</xdr:col>
      <xdr:colOff>114300</xdr:colOff>
      <xdr:row>90</xdr:row>
      <xdr:rowOff>3060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3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25937</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2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85585</xdr:rowOff>
    </xdr:from>
    <xdr:to>
      <xdr:col>20</xdr:col>
      <xdr:colOff>38100</xdr:colOff>
      <xdr:row>95</xdr:row>
      <xdr:rowOff>15735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32262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115684</xdr:rowOff>
    </xdr:from>
    <xdr:to>
      <xdr:col>15</xdr:col>
      <xdr:colOff>101600</xdr:colOff>
      <xdr:row>95</xdr:row>
      <xdr:rowOff>45834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2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62361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0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120256</xdr:rowOff>
    </xdr:from>
    <xdr:to>
      <xdr:col>10</xdr:col>
      <xdr:colOff>165100</xdr:colOff>
      <xdr:row>96</xdr:row>
      <xdr:rowOff>50406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66933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119862</xdr:rowOff>
    </xdr:from>
    <xdr:to>
      <xdr:col>6</xdr:col>
      <xdr:colOff>38100</xdr:colOff>
      <xdr:row>96</xdr:row>
      <xdr:rowOff>50012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66539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31278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33642"/>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31278</xdr:rowOff>
    </xdr:from>
    <xdr:to>
      <xdr:col>50</xdr:col>
      <xdr:colOff>114300</xdr:colOff>
      <xdr:row>38</xdr:row>
      <xdr:rowOff>82224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46378"/>
          <a:ext cx="889000" cy="5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6786</xdr:rowOff>
    </xdr:from>
    <xdr:to>
      <xdr:col>45</xdr:col>
      <xdr:colOff>177800</xdr:colOff>
      <xdr:row>38</xdr:row>
      <xdr:rowOff>82224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2188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98225</xdr:rowOff>
    </xdr:from>
    <xdr:to>
      <xdr:col>41</xdr:col>
      <xdr:colOff>50800</xdr:colOff>
      <xdr:row>38</xdr:row>
      <xdr:rowOff>6786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418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117619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151928</xdr:rowOff>
    </xdr:from>
    <xdr:to>
      <xdr:col>50</xdr:col>
      <xdr:colOff>165100</xdr:colOff>
      <xdr:row>38</xdr:row>
      <xdr:rowOff>82079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73205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8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31424</xdr:rowOff>
    </xdr:from>
    <xdr:to>
      <xdr:col>46</xdr:col>
      <xdr:colOff>38100</xdr:colOff>
      <xdr:row>38</xdr:row>
      <xdr:rowOff>133024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124151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3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48713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63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47425</xdr:rowOff>
    </xdr:from>
    <xdr:to>
      <xdr:col>36</xdr:col>
      <xdr:colOff>165100</xdr:colOff>
      <xdr:row>37</xdr:row>
      <xdr:rowOff>149025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165552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44808</xdr:rowOff>
    </xdr:from>
    <xdr:to>
      <xdr:col>55</xdr:col>
      <xdr:colOff>0</xdr:colOff>
      <xdr:row>56</xdr:row>
      <xdr:rowOff>76081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46008"/>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44922</xdr:rowOff>
    </xdr:from>
    <xdr:to>
      <xdr:col>50</xdr:col>
      <xdr:colOff>114300</xdr:colOff>
      <xdr:row>56</xdr:row>
      <xdr:rowOff>76081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131772"/>
          <a:ext cx="889000" cy="5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44922</xdr:rowOff>
    </xdr:from>
    <xdr:to>
      <xdr:col>45</xdr:col>
      <xdr:colOff>177800</xdr:colOff>
      <xdr:row>56</xdr:row>
      <xdr:rowOff>49312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131772"/>
          <a:ext cx="889000" cy="51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164161</xdr:rowOff>
    </xdr:from>
    <xdr:to>
      <xdr:col>41</xdr:col>
      <xdr:colOff>50800</xdr:colOff>
      <xdr:row>56</xdr:row>
      <xdr:rowOff>49312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93911"/>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165458</xdr:rowOff>
    </xdr:from>
    <xdr:to>
      <xdr:col>55</xdr:col>
      <xdr:colOff>50800</xdr:colOff>
      <xdr:row>56</xdr:row>
      <xdr:rowOff>95608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143885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7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25281</xdr:rowOff>
    </xdr:from>
    <xdr:to>
      <xdr:col>50</xdr:col>
      <xdr:colOff>165100</xdr:colOff>
      <xdr:row>56</xdr:row>
      <xdr:rowOff>126881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118008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7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165572</xdr:rowOff>
    </xdr:from>
    <xdr:to>
      <xdr:col>46</xdr:col>
      <xdr:colOff>38100</xdr:colOff>
      <xdr:row>53</xdr:row>
      <xdr:rowOff>95722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0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112249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8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169962</xdr:rowOff>
    </xdr:from>
    <xdr:to>
      <xdr:col>41</xdr:col>
      <xdr:colOff>101600</xdr:colOff>
      <xdr:row>56</xdr:row>
      <xdr:rowOff>100112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91239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113361</xdr:rowOff>
    </xdr:from>
    <xdr:to>
      <xdr:col>36</xdr:col>
      <xdr:colOff>165100</xdr:colOff>
      <xdr:row>56</xdr:row>
      <xdr:rowOff>43511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60038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1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25095</xdr:rowOff>
    </xdr:from>
    <xdr:to>
      <xdr:col>55</xdr:col>
      <xdr:colOff>0</xdr:colOff>
      <xdr:row>76</xdr:row>
      <xdr:rowOff>369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026595"/>
          <a:ext cx="838200" cy="100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369</xdr:rowOff>
    </xdr:from>
    <xdr:to>
      <xdr:col>50</xdr:col>
      <xdr:colOff>114300</xdr:colOff>
      <xdr:row>76</xdr:row>
      <xdr:rowOff>12255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30569"/>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112496</xdr:rowOff>
    </xdr:from>
    <xdr:to>
      <xdr:col>45</xdr:col>
      <xdr:colOff>177800</xdr:colOff>
      <xdr:row>76</xdr:row>
      <xdr:rowOff>12255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71246"/>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112496</xdr:rowOff>
    </xdr:from>
    <xdr:to>
      <xdr:col>41</xdr:col>
      <xdr:colOff>50800</xdr:colOff>
      <xdr:row>75</xdr:row>
      <xdr:rowOff>166712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971246"/>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145745</xdr:rowOff>
    </xdr:from>
    <xdr:to>
      <xdr:col>55</xdr:col>
      <xdr:colOff>50800</xdr:colOff>
      <xdr:row>70</xdr:row>
      <xdr:rowOff>75895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19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98772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192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121018</xdr:rowOff>
    </xdr:from>
    <xdr:to>
      <xdr:col>50</xdr:col>
      <xdr:colOff>165100</xdr:colOff>
      <xdr:row>76</xdr:row>
      <xdr:rowOff>51169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79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67695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132906</xdr:rowOff>
    </xdr:from>
    <xdr:to>
      <xdr:col>46</xdr:col>
      <xdr:colOff>38100</xdr:colOff>
      <xdr:row>76</xdr:row>
      <xdr:rowOff>63057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79583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61696</xdr:rowOff>
    </xdr:from>
    <xdr:to>
      <xdr:col>41</xdr:col>
      <xdr:colOff>101600</xdr:colOff>
      <xdr:row>75</xdr:row>
      <xdr:rowOff>163295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115913</xdr:rowOff>
    </xdr:from>
    <xdr:to>
      <xdr:col>36</xdr:col>
      <xdr:colOff>165100</xdr:colOff>
      <xdr:row>76</xdr:row>
      <xdr:rowOff>46062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62590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123858</xdr:rowOff>
    </xdr:from>
    <xdr:to>
      <xdr:col>55</xdr:col>
      <xdr:colOff>0</xdr:colOff>
      <xdr:row>93</xdr:row>
      <xdr:rowOff>70320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897258"/>
          <a:ext cx="8382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88447</xdr:rowOff>
    </xdr:from>
    <xdr:to>
      <xdr:col>50</xdr:col>
      <xdr:colOff>114300</xdr:colOff>
      <xdr:row>93</xdr:row>
      <xdr:rowOff>70320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861847"/>
          <a:ext cx="889000" cy="1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88447</xdr:rowOff>
    </xdr:from>
    <xdr:to>
      <xdr:col>45</xdr:col>
      <xdr:colOff>177800</xdr:colOff>
      <xdr:row>92</xdr:row>
      <xdr:rowOff>143906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861847"/>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143906</xdr:rowOff>
    </xdr:from>
    <xdr:to>
      <xdr:col>41</xdr:col>
      <xdr:colOff>50800</xdr:colOff>
      <xdr:row>93</xdr:row>
      <xdr:rowOff>99444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917306"/>
          <a:ext cx="8890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73058</xdr:rowOff>
    </xdr:from>
    <xdr:to>
      <xdr:col>55</xdr:col>
      <xdr:colOff>50800</xdr:colOff>
      <xdr:row>93</xdr:row>
      <xdr:rowOff>3208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8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95935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6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19520</xdr:rowOff>
    </xdr:from>
    <xdr:to>
      <xdr:col>50</xdr:col>
      <xdr:colOff>165100</xdr:colOff>
      <xdr:row>93</xdr:row>
      <xdr:rowOff>121120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9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137647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7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37647</xdr:rowOff>
    </xdr:from>
    <xdr:to>
      <xdr:col>46</xdr:col>
      <xdr:colOff>38100</xdr:colOff>
      <xdr:row>92</xdr:row>
      <xdr:rowOff>139247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8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155774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58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93106</xdr:rowOff>
    </xdr:from>
    <xdr:to>
      <xdr:col>41</xdr:col>
      <xdr:colOff>101600</xdr:colOff>
      <xdr:row>93</xdr:row>
      <xdr:rowOff>23256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8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39783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64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48644</xdr:rowOff>
    </xdr:from>
    <xdr:to>
      <xdr:col>36</xdr:col>
      <xdr:colOff>165100</xdr:colOff>
      <xdr:row>93</xdr:row>
      <xdr:rowOff>150244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59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166771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7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4232</xdr:rowOff>
    </xdr:from>
    <xdr:to>
      <xdr:col>85</xdr:col>
      <xdr:colOff>127000</xdr:colOff>
      <xdr:row>34</xdr:row>
      <xdr:rowOff>78298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833532"/>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129825</xdr:rowOff>
    </xdr:from>
    <xdr:to>
      <xdr:col>81</xdr:col>
      <xdr:colOff>50800</xdr:colOff>
      <xdr:row>34</xdr:row>
      <xdr:rowOff>4232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787675"/>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82047</xdr:rowOff>
    </xdr:from>
    <xdr:to>
      <xdr:col>76</xdr:col>
      <xdr:colOff>114300</xdr:colOff>
      <xdr:row>33</xdr:row>
      <xdr:rowOff>129825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739897"/>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82047</xdr:rowOff>
    </xdr:from>
    <xdr:to>
      <xdr:col>71</xdr:col>
      <xdr:colOff>177800</xdr:colOff>
      <xdr:row>34</xdr:row>
      <xdr:rowOff>169144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739897"/>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27498</xdr:rowOff>
    </xdr:from>
    <xdr:to>
      <xdr:col>85</xdr:col>
      <xdr:colOff>177800</xdr:colOff>
      <xdr:row>34</xdr:row>
      <xdr:rowOff>129098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8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50375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70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124882</xdr:rowOff>
    </xdr:from>
    <xdr:to>
      <xdr:col>81</xdr:col>
      <xdr:colOff>101600</xdr:colOff>
      <xdr:row>34</xdr:row>
      <xdr:rowOff>55032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7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71559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5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79025</xdr:rowOff>
    </xdr:from>
    <xdr:to>
      <xdr:col>76</xdr:col>
      <xdr:colOff>165100</xdr:colOff>
      <xdr:row>34</xdr:row>
      <xdr:rowOff>9175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7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25702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5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31247</xdr:rowOff>
    </xdr:from>
    <xdr:to>
      <xdr:col>72</xdr:col>
      <xdr:colOff>38100</xdr:colOff>
      <xdr:row>33</xdr:row>
      <xdr:rowOff>132847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6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149374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46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118344</xdr:rowOff>
    </xdr:from>
    <xdr:to>
      <xdr:col>67</xdr:col>
      <xdr:colOff>101600</xdr:colOff>
      <xdr:row>35</xdr:row>
      <xdr:rowOff>48494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9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65021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7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30854</xdr:rowOff>
    </xdr:from>
    <xdr:to>
      <xdr:col>85</xdr:col>
      <xdr:colOff>127000</xdr:colOff>
      <xdr:row>57</xdr:row>
      <xdr:rowOff>28094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60604"/>
          <a:ext cx="838200" cy="3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58253</xdr:rowOff>
    </xdr:from>
    <xdr:to>
      <xdr:col>81</xdr:col>
      <xdr:colOff>50800</xdr:colOff>
      <xdr:row>57</xdr:row>
      <xdr:rowOff>28094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59453"/>
          <a:ext cx="889000" cy="14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165777</xdr:rowOff>
    </xdr:from>
    <xdr:to>
      <xdr:col>76</xdr:col>
      <xdr:colOff>114300</xdr:colOff>
      <xdr:row>56</xdr:row>
      <xdr:rowOff>58253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738277"/>
          <a:ext cx="889000" cy="9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165777</xdr:rowOff>
    </xdr:from>
    <xdr:to>
      <xdr:col>71</xdr:col>
      <xdr:colOff>177800</xdr:colOff>
      <xdr:row>53</xdr:row>
      <xdr:rowOff>47721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738277"/>
          <a:ext cx="889000" cy="3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151504</xdr:rowOff>
    </xdr:from>
    <xdr:to>
      <xdr:col>85</xdr:col>
      <xdr:colOff>177800</xdr:colOff>
      <xdr:row>55</xdr:row>
      <xdr:rowOff>81654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2931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148744</xdr:rowOff>
    </xdr:from>
    <xdr:to>
      <xdr:col>81</xdr:col>
      <xdr:colOff>101600</xdr:colOff>
      <xdr:row>57</xdr:row>
      <xdr:rowOff>78894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70021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7453</xdr:rowOff>
    </xdr:from>
    <xdr:to>
      <xdr:col>76</xdr:col>
      <xdr:colOff>165100</xdr:colOff>
      <xdr:row>56</xdr:row>
      <xdr:rowOff>109053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125580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114977</xdr:rowOff>
    </xdr:from>
    <xdr:to>
      <xdr:col>72</xdr:col>
      <xdr:colOff>38100</xdr:colOff>
      <xdr:row>51</xdr:row>
      <xdr:rowOff>45127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61654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4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168371</xdr:rowOff>
    </xdr:from>
    <xdr:to>
      <xdr:col>67</xdr:col>
      <xdr:colOff>101600</xdr:colOff>
      <xdr:row>53</xdr:row>
      <xdr:rowOff>98521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115048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8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64627</xdr:rowOff>
    </xdr:from>
    <xdr:to>
      <xdr:col>85</xdr:col>
      <xdr:colOff>127000</xdr:colOff>
      <xdr:row>77</xdr:row>
      <xdr:rowOff>142534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094827"/>
          <a:ext cx="8382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57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64627</xdr:rowOff>
    </xdr:from>
    <xdr:to>
      <xdr:col>81</xdr:col>
      <xdr:colOff>50800</xdr:colOff>
      <xdr:row>77</xdr:row>
      <xdr:rowOff>168252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094827"/>
          <a:ext cx="889000" cy="27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168252</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69902"/>
          <a:ext cx="889000" cy="1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142011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136043</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914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91734</xdr:rowOff>
    </xdr:from>
    <xdr:to>
      <xdr:col>85</xdr:col>
      <xdr:colOff>177800</xdr:colOff>
      <xdr:row>78</xdr:row>
      <xdr:rowOff>21884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114611</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1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13827</xdr:rowOff>
    </xdr:from>
    <xdr:to>
      <xdr:col>81</xdr:col>
      <xdr:colOff>101600</xdr:colOff>
      <xdr:row>76</xdr:row>
      <xdr:rowOff>115427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0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131955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28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117452</xdr:rowOff>
    </xdr:from>
    <xdr:to>
      <xdr:col>76</xdr:col>
      <xdr:colOff>165100</xdr:colOff>
      <xdr:row>78</xdr:row>
      <xdr:rowOff>47602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64129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9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85243</xdr:rowOff>
    </xdr:from>
    <xdr:to>
      <xdr:col>67</xdr:col>
      <xdr:colOff>101600</xdr:colOff>
      <xdr:row>79</xdr:row>
      <xdr:rowOff>15393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6520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51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133852</xdr:rowOff>
    </xdr:from>
    <xdr:to>
      <xdr:col>85</xdr:col>
      <xdr:colOff>127000</xdr:colOff>
      <xdr:row>91</xdr:row>
      <xdr:rowOff>41821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64352"/>
          <a:ext cx="838200" cy="7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41821</xdr:rowOff>
    </xdr:from>
    <xdr:to>
      <xdr:col>81</xdr:col>
      <xdr:colOff>50800</xdr:colOff>
      <xdr:row>91</xdr:row>
      <xdr:rowOff>47879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643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32086</xdr:rowOff>
    </xdr:from>
    <xdr:to>
      <xdr:col>76</xdr:col>
      <xdr:colOff>114300</xdr:colOff>
      <xdr:row>91</xdr:row>
      <xdr:rowOff>47879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634036"/>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144005</xdr:rowOff>
    </xdr:from>
    <xdr:to>
      <xdr:col>71</xdr:col>
      <xdr:colOff>177800</xdr:colOff>
      <xdr:row>91</xdr:row>
      <xdr:rowOff>32086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574505"/>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83052</xdr:rowOff>
    </xdr:from>
    <xdr:to>
      <xdr:col>85</xdr:col>
      <xdr:colOff>177800</xdr:colOff>
      <xdr:row>91</xdr:row>
      <xdr:rowOff>13202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5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105929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3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162471</xdr:rowOff>
    </xdr:from>
    <xdr:to>
      <xdr:col>81</xdr:col>
      <xdr:colOff>101600</xdr:colOff>
      <xdr:row>91</xdr:row>
      <xdr:rowOff>92621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5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109148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3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168529</xdr:rowOff>
    </xdr:from>
    <xdr:to>
      <xdr:col>76</xdr:col>
      <xdr:colOff>165100</xdr:colOff>
      <xdr:row>91</xdr:row>
      <xdr:rowOff>98679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5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115206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3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152736</xdr:rowOff>
    </xdr:from>
    <xdr:to>
      <xdr:col>72</xdr:col>
      <xdr:colOff>38100</xdr:colOff>
      <xdr:row>91</xdr:row>
      <xdr:rowOff>82886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5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99413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3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93205</xdr:rowOff>
    </xdr:from>
    <xdr:to>
      <xdr:col>67</xdr:col>
      <xdr:colOff>101600</xdr:colOff>
      <xdr:row>91</xdr:row>
      <xdr:rowOff>23355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5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39882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2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91694</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1323300" y="6435344"/>
          <a:ext cx="8382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113809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45974</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89624"/>
          <a:ext cx="889000" cy="3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45974</xdr:rowOff>
    </xdr:from>
    <xdr:to>
      <xdr:col>107</xdr:col>
      <xdr:colOff>50800</xdr:colOff>
      <xdr:row>37</xdr:row>
      <xdr:rowOff>52070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8962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71899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42926</xdr:rowOff>
    </xdr:from>
    <xdr:to>
      <xdr:col>102</xdr:col>
      <xdr:colOff>114300</xdr:colOff>
      <xdr:row>37</xdr:row>
      <xdr:rowOff>52070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386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36085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40894</xdr:rowOff>
    </xdr:from>
    <xdr:to>
      <xdr:col>116</xdr:col>
      <xdr:colOff>114300</xdr:colOff>
      <xdr:row>37</xdr:row>
      <xdr:rowOff>142494</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63771</xdr:rowOff>
    </xdr:from>
    <xdr:ext cx="378565"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3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166624</xdr:rowOff>
    </xdr:from>
    <xdr:to>
      <xdr:col>107</xdr:col>
      <xdr:colOff>101600</xdr:colOff>
      <xdr:row>37</xdr:row>
      <xdr:rowOff>96774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113301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5017" y="61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1270</xdr:rowOff>
    </xdr:from>
    <xdr:to>
      <xdr:col>102</xdr:col>
      <xdr:colOff>165100</xdr:colOff>
      <xdr:row>37</xdr:row>
      <xdr:rowOff>102870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119397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120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163576</xdr:rowOff>
    </xdr:from>
    <xdr:to>
      <xdr:col>98</xdr:col>
      <xdr:colOff>38100</xdr:colOff>
      <xdr:row>37</xdr:row>
      <xdr:rowOff>93726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110253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11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本年度は商工費と衛生費が増加しているが、地域消費喚起・生活支援事業、観光施設整備に係る事業費、また新ごみ処理施設建設事業に係る宮津与謝環境組合負担金が主な増加要因となっている。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また、公債費は類似団体と比較して大きく上回っており、土木費の類似団体平均を上回る要因である下水道特別会計への繰出金については、これまでと同様に手立てを行う必要がある。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合併以降、財政調整基金を平成２９年度に初めて取り崩し、平成３０年度においても基金取り崩す決算であったが、令和元年度は３年ぶりに財政調整基金を取り崩さず、実質単年度収支も平成２７年度以来４年ぶりに黒字となった。</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rgbClr val="FF0000"/>
              </a:solidFill>
              <a:latin typeface="ＭＳ ゴシック" pitchFamily="49" charset="-128"/>
              <a:ea typeface="ＭＳ ゴシック" pitchFamily="49" charset="-128"/>
            </a:rPr>
            <a:t>　</a:t>
          </a:r>
          <a:r>
            <a:rPr kumimoji="1" lang="ja-JP" altLang="en-US" sz="1050">
              <a:solidFill>
                <a:sysClr val="windowText" lastClr="000000"/>
              </a:solidFill>
              <a:latin typeface="ＭＳ ゴシック" pitchFamily="49" charset="-128"/>
              <a:ea typeface="ＭＳ ゴシック" pitchFamily="49" charset="-128"/>
            </a:rPr>
            <a:t>しかし、今後の施設統廃合に伴う大型整備事業等により、町独自の財政見通しでは対策を講じなければ１０年以内に基金は枯渇するとしており、年度ごとの財政見通しよりも改善させるための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93.5</v>
          </cell>
          <cell r="BX51">
            <v>93.6</v>
          </cell>
          <cell r="CF51">
            <v>105.5</v>
          </cell>
          <cell r="CN51">
            <v>110.6</v>
          </cell>
          <cell r="CV51">
            <v>123</v>
          </cell>
        </row>
        <row r="53">
          <cell r="BP53">
            <v>60.1</v>
          </cell>
          <cell r="BX53">
            <v>63.5</v>
          </cell>
          <cell r="CF53">
            <v>64.599999999999994</v>
          </cell>
          <cell r="CN53">
            <v>61</v>
          </cell>
          <cell r="CV53">
            <v>64.3</v>
          </cell>
        </row>
        <row r="55">
          <cell r="AN55" t="str">
            <v>類似団体内平均値</v>
          </cell>
          <cell r="BP55">
            <v>20.2</v>
          </cell>
          <cell r="BX55">
            <v>15.5</v>
          </cell>
          <cell r="CF55">
            <v>14</v>
          </cell>
          <cell r="CN55">
            <v>11.4</v>
          </cell>
          <cell r="CV55">
            <v>10.4</v>
          </cell>
        </row>
        <row r="57">
          <cell r="BP57">
            <v>54.5</v>
          </cell>
          <cell r="BX57">
            <v>57.7</v>
          </cell>
          <cell r="CF57">
            <v>57.8</v>
          </cell>
          <cell r="CN57">
            <v>59.5</v>
          </cell>
          <cell r="CV57">
            <v>60.4</v>
          </cell>
        </row>
        <row r="73">
          <cell r="AN73" t="str">
            <v>当該団体値</v>
          </cell>
          <cell r="BP73">
            <v>93.5</v>
          </cell>
          <cell r="BX73">
            <v>93.6</v>
          </cell>
          <cell r="CF73">
            <v>105.5</v>
          </cell>
          <cell r="CN73">
            <v>110.6</v>
          </cell>
          <cell r="CV73">
            <v>123</v>
          </cell>
        </row>
        <row r="75">
          <cell r="BP75">
            <v>14</v>
          </cell>
          <cell r="BX75">
            <v>14</v>
          </cell>
          <cell r="CF75">
            <v>14.9</v>
          </cell>
          <cell r="CN75">
            <v>15.8</v>
          </cell>
          <cell r="CV75">
            <v>17</v>
          </cell>
        </row>
        <row r="77">
          <cell r="AN77" t="str">
            <v>類似団体内平均値</v>
          </cell>
          <cell r="BP77">
            <v>20.2</v>
          </cell>
          <cell r="BX77">
            <v>15.5</v>
          </cell>
          <cell r="CF77">
            <v>14</v>
          </cell>
          <cell r="CN77">
            <v>11.4</v>
          </cell>
          <cell r="CV77">
            <v>10.4</v>
          </cell>
        </row>
        <row r="79">
          <cell r="BP79">
            <v>7.1</v>
          </cell>
          <cell r="BX79">
            <v>6.6</v>
          </cell>
          <cell r="CF79">
            <v>6.5</v>
          </cell>
          <cell r="CN79">
            <v>6.7</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3"/>
      <c r="DK3" s="183"/>
      <c r="DL3" s="183"/>
      <c r="DM3" s="183"/>
      <c r="DN3" s="183"/>
      <c r="DO3" s="183"/>
    </row>
    <row r="4" spans="1:119" ht="18.75" customHeight="1" x14ac:dyDescent="0.15">
      <c r="A4" s="184"/>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13802532</v>
      </c>
      <c r="BO4" s="463"/>
      <c r="BP4" s="463"/>
      <c r="BQ4" s="463"/>
      <c r="BR4" s="463"/>
      <c r="BS4" s="463"/>
      <c r="BT4" s="463"/>
      <c r="BU4" s="464"/>
      <c r="BV4" s="462">
        <v>11409095</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0.5</v>
      </c>
      <c r="CU4" s="647"/>
      <c r="CV4" s="647"/>
      <c r="CW4" s="647"/>
      <c r="CX4" s="647"/>
      <c r="CY4" s="647"/>
      <c r="CZ4" s="647"/>
      <c r="DA4" s="648"/>
      <c r="DB4" s="646">
        <v>0.2</v>
      </c>
      <c r="DC4" s="647"/>
      <c r="DD4" s="647"/>
      <c r="DE4" s="647"/>
      <c r="DF4" s="647"/>
      <c r="DG4" s="647"/>
      <c r="DH4" s="647"/>
      <c r="DI4" s="648"/>
      <c r="DJ4" s="183"/>
      <c r="DK4" s="183"/>
      <c r="DL4" s="183"/>
      <c r="DM4" s="183"/>
      <c r="DN4" s="183"/>
      <c r="DO4" s="183"/>
    </row>
    <row r="5" spans="1:119" ht="18.75" customHeight="1" x14ac:dyDescent="0.15">
      <c r="A5" s="184"/>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13744005</v>
      </c>
      <c r="BO5" s="468"/>
      <c r="BP5" s="468"/>
      <c r="BQ5" s="468"/>
      <c r="BR5" s="468"/>
      <c r="BS5" s="468"/>
      <c r="BT5" s="468"/>
      <c r="BU5" s="469"/>
      <c r="BV5" s="467">
        <v>11333404</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96.8</v>
      </c>
      <c r="CU5" s="438"/>
      <c r="CV5" s="438"/>
      <c r="CW5" s="438"/>
      <c r="CX5" s="438"/>
      <c r="CY5" s="438"/>
      <c r="CZ5" s="438"/>
      <c r="DA5" s="439"/>
      <c r="DB5" s="437">
        <v>97.7</v>
      </c>
      <c r="DC5" s="438"/>
      <c r="DD5" s="438"/>
      <c r="DE5" s="438"/>
      <c r="DF5" s="438"/>
      <c r="DG5" s="438"/>
      <c r="DH5" s="438"/>
      <c r="DI5" s="439"/>
      <c r="DJ5" s="183"/>
      <c r="DK5" s="183"/>
      <c r="DL5" s="183"/>
      <c r="DM5" s="183"/>
      <c r="DN5" s="183"/>
      <c r="DO5" s="183"/>
    </row>
    <row r="6" spans="1:119" ht="18.75" customHeight="1" x14ac:dyDescent="0.15">
      <c r="A6" s="184"/>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58527</v>
      </c>
      <c r="BO6" s="468"/>
      <c r="BP6" s="468"/>
      <c r="BQ6" s="468"/>
      <c r="BR6" s="468"/>
      <c r="BS6" s="468"/>
      <c r="BT6" s="468"/>
      <c r="BU6" s="469"/>
      <c r="BV6" s="467">
        <v>75691</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99.9</v>
      </c>
      <c r="CU6" s="621"/>
      <c r="CV6" s="621"/>
      <c r="CW6" s="621"/>
      <c r="CX6" s="621"/>
      <c r="CY6" s="621"/>
      <c r="CZ6" s="621"/>
      <c r="DA6" s="622"/>
      <c r="DB6" s="620">
        <v>102</v>
      </c>
      <c r="DC6" s="621"/>
      <c r="DD6" s="621"/>
      <c r="DE6" s="621"/>
      <c r="DF6" s="621"/>
      <c r="DG6" s="621"/>
      <c r="DH6" s="621"/>
      <c r="DI6" s="622"/>
      <c r="DJ6" s="183"/>
      <c r="DK6" s="183"/>
      <c r="DL6" s="183"/>
      <c r="DM6" s="183"/>
      <c r="DN6" s="183"/>
      <c r="DO6" s="183"/>
    </row>
    <row r="7" spans="1:119" ht="18.75" customHeight="1" x14ac:dyDescent="0.15">
      <c r="A7" s="184"/>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105</v>
      </c>
      <c r="AV7" s="525"/>
      <c r="AW7" s="525"/>
      <c r="AX7" s="525"/>
      <c r="AY7" s="447" t="s">
        <v>106</v>
      </c>
      <c r="AZ7" s="448"/>
      <c r="BA7" s="448"/>
      <c r="BB7" s="448"/>
      <c r="BC7" s="448"/>
      <c r="BD7" s="448"/>
      <c r="BE7" s="448"/>
      <c r="BF7" s="448"/>
      <c r="BG7" s="448"/>
      <c r="BH7" s="448"/>
      <c r="BI7" s="448"/>
      <c r="BJ7" s="448"/>
      <c r="BK7" s="448"/>
      <c r="BL7" s="448"/>
      <c r="BM7" s="449"/>
      <c r="BN7" s="467">
        <v>23778</v>
      </c>
      <c r="BO7" s="468"/>
      <c r="BP7" s="468"/>
      <c r="BQ7" s="468"/>
      <c r="BR7" s="468"/>
      <c r="BS7" s="468"/>
      <c r="BT7" s="468"/>
      <c r="BU7" s="469"/>
      <c r="BV7" s="467">
        <v>58122</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7538049</v>
      </c>
      <c r="CU7" s="468"/>
      <c r="CV7" s="468"/>
      <c r="CW7" s="468"/>
      <c r="CX7" s="468"/>
      <c r="CY7" s="468"/>
      <c r="CZ7" s="468"/>
      <c r="DA7" s="469"/>
      <c r="DB7" s="467">
        <v>7448563</v>
      </c>
      <c r="DC7" s="468"/>
      <c r="DD7" s="468"/>
      <c r="DE7" s="468"/>
      <c r="DF7" s="468"/>
      <c r="DG7" s="468"/>
      <c r="DH7" s="468"/>
      <c r="DI7" s="469"/>
      <c r="DJ7" s="183"/>
      <c r="DK7" s="183"/>
      <c r="DL7" s="183"/>
      <c r="DM7" s="183"/>
      <c r="DN7" s="183"/>
      <c r="DO7" s="183"/>
    </row>
    <row r="8" spans="1:119" ht="18.75" customHeight="1" thickBot="1" x14ac:dyDescent="0.2">
      <c r="A8" s="184"/>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34749</v>
      </c>
      <c r="BO8" s="468"/>
      <c r="BP8" s="468"/>
      <c r="BQ8" s="468"/>
      <c r="BR8" s="468"/>
      <c r="BS8" s="468"/>
      <c r="BT8" s="468"/>
      <c r="BU8" s="469"/>
      <c r="BV8" s="467">
        <v>17569</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0.28999999999999998</v>
      </c>
      <c r="CU8" s="581"/>
      <c r="CV8" s="581"/>
      <c r="CW8" s="581"/>
      <c r="CX8" s="581"/>
      <c r="CY8" s="581"/>
      <c r="CZ8" s="581"/>
      <c r="DA8" s="582"/>
      <c r="DB8" s="580">
        <v>0.28999999999999998</v>
      </c>
      <c r="DC8" s="581"/>
      <c r="DD8" s="581"/>
      <c r="DE8" s="581"/>
      <c r="DF8" s="581"/>
      <c r="DG8" s="581"/>
      <c r="DH8" s="581"/>
      <c r="DI8" s="582"/>
      <c r="DJ8" s="183"/>
      <c r="DK8" s="183"/>
      <c r="DL8" s="183"/>
      <c r="DM8" s="183"/>
      <c r="DN8" s="183"/>
      <c r="DO8" s="183"/>
    </row>
    <row r="9" spans="1:119" ht="18.75" customHeight="1" thickBot="1" x14ac:dyDescent="0.2">
      <c r="A9" s="184"/>
      <c r="B9" s="609" t="s">
        <v>112</v>
      </c>
      <c r="C9" s="610"/>
      <c r="D9" s="610"/>
      <c r="E9" s="610"/>
      <c r="F9" s="610"/>
      <c r="G9" s="610"/>
      <c r="H9" s="610"/>
      <c r="I9" s="610"/>
      <c r="J9" s="610"/>
      <c r="K9" s="530"/>
      <c r="L9" s="611" t="s">
        <v>113</v>
      </c>
      <c r="M9" s="612"/>
      <c r="N9" s="612"/>
      <c r="O9" s="612"/>
      <c r="P9" s="612"/>
      <c r="Q9" s="613"/>
      <c r="R9" s="614">
        <v>21834</v>
      </c>
      <c r="S9" s="615"/>
      <c r="T9" s="615"/>
      <c r="U9" s="615"/>
      <c r="V9" s="616"/>
      <c r="W9" s="546" t="s">
        <v>114</v>
      </c>
      <c r="X9" s="547"/>
      <c r="Y9" s="547"/>
      <c r="Z9" s="547"/>
      <c r="AA9" s="547"/>
      <c r="AB9" s="547"/>
      <c r="AC9" s="547"/>
      <c r="AD9" s="547"/>
      <c r="AE9" s="547"/>
      <c r="AF9" s="547"/>
      <c r="AG9" s="547"/>
      <c r="AH9" s="547"/>
      <c r="AI9" s="547"/>
      <c r="AJ9" s="547"/>
      <c r="AK9" s="547"/>
      <c r="AL9" s="617"/>
      <c r="AM9" s="536" t="s">
        <v>115</v>
      </c>
      <c r="AN9" s="441"/>
      <c r="AO9" s="441"/>
      <c r="AP9" s="441"/>
      <c r="AQ9" s="441"/>
      <c r="AR9" s="441"/>
      <c r="AS9" s="441"/>
      <c r="AT9" s="442"/>
      <c r="AU9" s="524" t="s">
        <v>116</v>
      </c>
      <c r="AV9" s="525"/>
      <c r="AW9" s="525"/>
      <c r="AX9" s="525"/>
      <c r="AY9" s="447" t="s">
        <v>117</v>
      </c>
      <c r="AZ9" s="448"/>
      <c r="BA9" s="448"/>
      <c r="BB9" s="448"/>
      <c r="BC9" s="448"/>
      <c r="BD9" s="448"/>
      <c r="BE9" s="448"/>
      <c r="BF9" s="448"/>
      <c r="BG9" s="448"/>
      <c r="BH9" s="448"/>
      <c r="BI9" s="448"/>
      <c r="BJ9" s="448"/>
      <c r="BK9" s="448"/>
      <c r="BL9" s="448"/>
      <c r="BM9" s="449"/>
      <c r="BN9" s="467">
        <v>17180</v>
      </c>
      <c r="BO9" s="468"/>
      <c r="BP9" s="468"/>
      <c r="BQ9" s="468"/>
      <c r="BR9" s="468"/>
      <c r="BS9" s="468"/>
      <c r="BT9" s="468"/>
      <c r="BU9" s="469"/>
      <c r="BV9" s="467">
        <v>-7724</v>
      </c>
      <c r="BW9" s="468"/>
      <c r="BX9" s="468"/>
      <c r="BY9" s="468"/>
      <c r="BZ9" s="468"/>
      <c r="CA9" s="468"/>
      <c r="CB9" s="468"/>
      <c r="CC9" s="469"/>
      <c r="CD9" s="476" t="s">
        <v>118</v>
      </c>
      <c r="CE9" s="477"/>
      <c r="CF9" s="477"/>
      <c r="CG9" s="477"/>
      <c r="CH9" s="477"/>
      <c r="CI9" s="477"/>
      <c r="CJ9" s="477"/>
      <c r="CK9" s="477"/>
      <c r="CL9" s="477"/>
      <c r="CM9" s="477"/>
      <c r="CN9" s="477"/>
      <c r="CO9" s="477"/>
      <c r="CP9" s="477"/>
      <c r="CQ9" s="477"/>
      <c r="CR9" s="477"/>
      <c r="CS9" s="478"/>
      <c r="CT9" s="437">
        <v>19.100000000000001</v>
      </c>
      <c r="CU9" s="438"/>
      <c r="CV9" s="438"/>
      <c r="CW9" s="438"/>
      <c r="CX9" s="438"/>
      <c r="CY9" s="438"/>
      <c r="CZ9" s="438"/>
      <c r="DA9" s="439"/>
      <c r="DB9" s="437">
        <v>18.399999999999999</v>
      </c>
      <c r="DC9" s="438"/>
      <c r="DD9" s="438"/>
      <c r="DE9" s="438"/>
      <c r="DF9" s="438"/>
      <c r="DG9" s="438"/>
      <c r="DH9" s="438"/>
      <c r="DI9" s="439"/>
      <c r="DJ9" s="183"/>
      <c r="DK9" s="183"/>
      <c r="DL9" s="183"/>
      <c r="DM9" s="183"/>
      <c r="DN9" s="183"/>
      <c r="DO9" s="183"/>
    </row>
    <row r="10" spans="1:119" ht="18.75" customHeight="1" thickBot="1" x14ac:dyDescent="0.2">
      <c r="A10" s="184"/>
      <c r="B10" s="609"/>
      <c r="C10" s="610"/>
      <c r="D10" s="610"/>
      <c r="E10" s="610"/>
      <c r="F10" s="610"/>
      <c r="G10" s="610"/>
      <c r="H10" s="610"/>
      <c r="I10" s="610"/>
      <c r="J10" s="610"/>
      <c r="K10" s="530"/>
      <c r="L10" s="440" t="s">
        <v>119</v>
      </c>
      <c r="M10" s="441"/>
      <c r="N10" s="441"/>
      <c r="O10" s="441"/>
      <c r="P10" s="441"/>
      <c r="Q10" s="442"/>
      <c r="R10" s="443">
        <v>23454</v>
      </c>
      <c r="S10" s="444"/>
      <c r="T10" s="444"/>
      <c r="U10" s="444"/>
      <c r="V10" s="446"/>
      <c r="W10" s="618"/>
      <c r="X10" s="429"/>
      <c r="Y10" s="429"/>
      <c r="Z10" s="429"/>
      <c r="AA10" s="429"/>
      <c r="AB10" s="429"/>
      <c r="AC10" s="429"/>
      <c r="AD10" s="429"/>
      <c r="AE10" s="429"/>
      <c r="AF10" s="429"/>
      <c r="AG10" s="429"/>
      <c r="AH10" s="429"/>
      <c r="AI10" s="429"/>
      <c r="AJ10" s="429"/>
      <c r="AK10" s="429"/>
      <c r="AL10" s="619"/>
      <c r="AM10" s="536" t="s">
        <v>120</v>
      </c>
      <c r="AN10" s="441"/>
      <c r="AO10" s="441"/>
      <c r="AP10" s="441"/>
      <c r="AQ10" s="441"/>
      <c r="AR10" s="441"/>
      <c r="AS10" s="441"/>
      <c r="AT10" s="442"/>
      <c r="AU10" s="524" t="s">
        <v>121</v>
      </c>
      <c r="AV10" s="525"/>
      <c r="AW10" s="525"/>
      <c r="AX10" s="525"/>
      <c r="AY10" s="447" t="s">
        <v>122</v>
      </c>
      <c r="AZ10" s="448"/>
      <c r="BA10" s="448"/>
      <c r="BB10" s="448"/>
      <c r="BC10" s="448"/>
      <c r="BD10" s="448"/>
      <c r="BE10" s="448"/>
      <c r="BF10" s="448"/>
      <c r="BG10" s="448"/>
      <c r="BH10" s="448"/>
      <c r="BI10" s="448"/>
      <c r="BJ10" s="448"/>
      <c r="BK10" s="448"/>
      <c r="BL10" s="448"/>
      <c r="BM10" s="449"/>
      <c r="BN10" s="467">
        <v>1368</v>
      </c>
      <c r="BO10" s="468"/>
      <c r="BP10" s="468"/>
      <c r="BQ10" s="468"/>
      <c r="BR10" s="468"/>
      <c r="BS10" s="468"/>
      <c r="BT10" s="468"/>
      <c r="BU10" s="469"/>
      <c r="BV10" s="467">
        <v>1571</v>
      </c>
      <c r="BW10" s="468"/>
      <c r="BX10" s="468"/>
      <c r="BY10" s="468"/>
      <c r="BZ10" s="468"/>
      <c r="CA10" s="468"/>
      <c r="CB10" s="468"/>
      <c r="CC10" s="469"/>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9"/>
      <c r="C11" s="610"/>
      <c r="D11" s="610"/>
      <c r="E11" s="610"/>
      <c r="F11" s="610"/>
      <c r="G11" s="610"/>
      <c r="H11" s="610"/>
      <c r="I11" s="610"/>
      <c r="J11" s="610"/>
      <c r="K11" s="530"/>
      <c r="L11" s="513" t="s">
        <v>124</v>
      </c>
      <c r="M11" s="514"/>
      <c r="N11" s="514"/>
      <c r="O11" s="514"/>
      <c r="P11" s="514"/>
      <c r="Q11" s="515"/>
      <c r="R11" s="606" t="s">
        <v>125</v>
      </c>
      <c r="S11" s="607"/>
      <c r="T11" s="607"/>
      <c r="U11" s="607"/>
      <c r="V11" s="608"/>
      <c r="W11" s="618"/>
      <c r="X11" s="429"/>
      <c r="Y11" s="429"/>
      <c r="Z11" s="429"/>
      <c r="AA11" s="429"/>
      <c r="AB11" s="429"/>
      <c r="AC11" s="429"/>
      <c r="AD11" s="429"/>
      <c r="AE11" s="429"/>
      <c r="AF11" s="429"/>
      <c r="AG11" s="429"/>
      <c r="AH11" s="429"/>
      <c r="AI11" s="429"/>
      <c r="AJ11" s="429"/>
      <c r="AK11" s="429"/>
      <c r="AL11" s="619"/>
      <c r="AM11" s="536" t="s">
        <v>126</v>
      </c>
      <c r="AN11" s="441"/>
      <c r="AO11" s="441"/>
      <c r="AP11" s="441"/>
      <c r="AQ11" s="441"/>
      <c r="AR11" s="441"/>
      <c r="AS11" s="441"/>
      <c r="AT11" s="442"/>
      <c r="AU11" s="524" t="s">
        <v>127</v>
      </c>
      <c r="AV11" s="525"/>
      <c r="AW11" s="525"/>
      <c r="AX11" s="525"/>
      <c r="AY11" s="447" t="s">
        <v>128</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129</v>
      </c>
      <c r="CE11" s="477"/>
      <c r="CF11" s="477"/>
      <c r="CG11" s="477"/>
      <c r="CH11" s="477"/>
      <c r="CI11" s="477"/>
      <c r="CJ11" s="477"/>
      <c r="CK11" s="477"/>
      <c r="CL11" s="477"/>
      <c r="CM11" s="477"/>
      <c r="CN11" s="477"/>
      <c r="CO11" s="477"/>
      <c r="CP11" s="477"/>
      <c r="CQ11" s="477"/>
      <c r="CR11" s="477"/>
      <c r="CS11" s="478"/>
      <c r="CT11" s="580" t="s">
        <v>130</v>
      </c>
      <c r="CU11" s="581"/>
      <c r="CV11" s="581"/>
      <c r="CW11" s="581"/>
      <c r="CX11" s="581"/>
      <c r="CY11" s="581"/>
      <c r="CZ11" s="581"/>
      <c r="DA11" s="582"/>
      <c r="DB11" s="580" t="s">
        <v>131</v>
      </c>
      <c r="DC11" s="581"/>
      <c r="DD11" s="581"/>
      <c r="DE11" s="581"/>
      <c r="DF11" s="581"/>
      <c r="DG11" s="581"/>
      <c r="DH11" s="581"/>
      <c r="DI11" s="582"/>
      <c r="DJ11" s="183"/>
      <c r="DK11" s="183"/>
      <c r="DL11" s="183"/>
      <c r="DM11" s="183"/>
      <c r="DN11" s="183"/>
      <c r="DO11" s="183"/>
    </row>
    <row r="12" spans="1:119" ht="18.75" customHeight="1" x14ac:dyDescent="0.15">
      <c r="A12" s="184"/>
      <c r="B12" s="583" t="s">
        <v>132</v>
      </c>
      <c r="C12" s="584"/>
      <c r="D12" s="584"/>
      <c r="E12" s="584"/>
      <c r="F12" s="584"/>
      <c r="G12" s="584"/>
      <c r="H12" s="584"/>
      <c r="I12" s="584"/>
      <c r="J12" s="584"/>
      <c r="K12" s="585"/>
      <c r="L12" s="592" t="s">
        <v>133</v>
      </c>
      <c r="M12" s="593"/>
      <c r="N12" s="593"/>
      <c r="O12" s="593"/>
      <c r="P12" s="593"/>
      <c r="Q12" s="594"/>
      <c r="R12" s="595">
        <v>21377</v>
      </c>
      <c r="S12" s="596"/>
      <c r="T12" s="596"/>
      <c r="U12" s="596"/>
      <c r="V12" s="597"/>
      <c r="W12" s="598" t="s">
        <v>1</v>
      </c>
      <c r="X12" s="525"/>
      <c r="Y12" s="525"/>
      <c r="Z12" s="525"/>
      <c r="AA12" s="525"/>
      <c r="AB12" s="599"/>
      <c r="AC12" s="600" t="s">
        <v>134</v>
      </c>
      <c r="AD12" s="601"/>
      <c r="AE12" s="601"/>
      <c r="AF12" s="601"/>
      <c r="AG12" s="602"/>
      <c r="AH12" s="600" t="s">
        <v>135</v>
      </c>
      <c r="AI12" s="601"/>
      <c r="AJ12" s="601"/>
      <c r="AK12" s="601"/>
      <c r="AL12" s="603"/>
      <c r="AM12" s="536" t="s">
        <v>136</v>
      </c>
      <c r="AN12" s="441"/>
      <c r="AO12" s="441"/>
      <c r="AP12" s="441"/>
      <c r="AQ12" s="441"/>
      <c r="AR12" s="441"/>
      <c r="AS12" s="441"/>
      <c r="AT12" s="442"/>
      <c r="AU12" s="524" t="s">
        <v>121</v>
      </c>
      <c r="AV12" s="525"/>
      <c r="AW12" s="525"/>
      <c r="AX12" s="525"/>
      <c r="AY12" s="447" t="s">
        <v>137</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100000</v>
      </c>
      <c r="BW12" s="468"/>
      <c r="BX12" s="468"/>
      <c r="BY12" s="468"/>
      <c r="BZ12" s="468"/>
      <c r="CA12" s="468"/>
      <c r="CB12" s="468"/>
      <c r="CC12" s="469"/>
      <c r="CD12" s="476" t="s">
        <v>138</v>
      </c>
      <c r="CE12" s="477"/>
      <c r="CF12" s="477"/>
      <c r="CG12" s="477"/>
      <c r="CH12" s="477"/>
      <c r="CI12" s="477"/>
      <c r="CJ12" s="477"/>
      <c r="CK12" s="477"/>
      <c r="CL12" s="477"/>
      <c r="CM12" s="477"/>
      <c r="CN12" s="477"/>
      <c r="CO12" s="477"/>
      <c r="CP12" s="477"/>
      <c r="CQ12" s="477"/>
      <c r="CR12" s="477"/>
      <c r="CS12" s="478"/>
      <c r="CT12" s="580" t="s">
        <v>139</v>
      </c>
      <c r="CU12" s="581"/>
      <c r="CV12" s="581"/>
      <c r="CW12" s="581"/>
      <c r="CX12" s="581"/>
      <c r="CY12" s="581"/>
      <c r="CZ12" s="581"/>
      <c r="DA12" s="582"/>
      <c r="DB12" s="580" t="s">
        <v>131</v>
      </c>
      <c r="DC12" s="581"/>
      <c r="DD12" s="581"/>
      <c r="DE12" s="581"/>
      <c r="DF12" s="581"/>
      <c r="DG12" s="581"/>
      <c r="DH12" s="581"/>
      <c r="DI12" s="582"/>
      <c r="DJ12" s="183"/>
      <c r="DK12" s="183"/>
      <c r="DL12" s="183"/>
      <c r="DM12" s="183"/>
      <c r="DN12" s="183"/>
      <c r="DO12" s="183"/>
    </row>
    <row r="13" spans="1:119" ht="18.75" customHeight="1" x14ac:dyDescent="0.15">
      <c r="A13" s="184"/>
      <c r="B13" s="586"/>
      <c r="C13" s="587"/>
      <c r="D13" s="587"/>
      <c r="E13" s="587"/>
      <c r="F13" s="587"/>
      <c r="G13" s="587"/>
      <c r="H13" s="587"/>
      <c r="I13" s="587"/>
      <c r="J13" s="587"/>
      <c r="K13" s="588"/>
      <c r="L13" s="194"/>
      <c r="M13" s="567" t="s">
        <v>140</v>
      </c>
      <c r="N13" s="568"/>
      <c r="O13" s="568"/>
      <c r="P13" s="568"/>
      <c r="Q13" s="569"/>
      <c r="R13" s="570">
        <v>21246</v>
      </c>
      <c r="S13" s="571"/>
      <c r="T13" s="571"/>
      <c r="U13" s="571"/>
      <c r="V13" s="572"/>
      <c r="W13" s="558" t="s">
        <v>141</v>
      </c>
      <c r="X13" s="480"/>
      <c r="Y13" s="480"/>
      <c r="Z13" s="480"/>
      <c r="AA13" s="480"/>
      <c r="AB13" s="481"/>
      <c r="AC13" s="443">
        <v>386</v>
      </c>
      <c r="AD13" s="444"/>
      <c r="AE13" s="444"/>
      <c r="AF13" s="444"/>
      <c r="AG13" s="445"/>
      <c r="AH13" s="443">
        <v>426</v>
      </c>
      <c r="AI13" s="444"/>
      <c r="AJ13" s="444"/>
      <c r="AK13" s="444"/>
      <c r="AL13" s="446"/>
      <c r="AM13" s="536" t="s">
        <v>142</v>
      </c>
      <c r="AN13" s="441"/>
      <c r="AO13" s="441"/>
      <c r="AP13" s="441"/>
      <c r="AQ13" s="441"/>
      <c r="AR13" s="441"/>
      <c r="AS13" s="441"/>
      <c r="AT13" s="442"/>
      <c r="AU13" s="524" t="s">
        <v>143</v>
      </c>
      <c r="AV13" s="525"/>
      <c r="AW13" s="525"/>
      <c r="AX13" s="525"/>
      <c r="AY13" s="447" t="s">
        <v>144</v>
      </c>
      <c r="AZ13" s="448"/>
      <c r="BA13" s="448"/>
      <c r="BB13" s="448"/>
      <c r="BC13" s="448"/>
      <c r="BD13" s="448"/>
      <c r="BE13" s="448"/>
      <c r="BF13" s="448"/>
      <c r="BG13" s="448"/>
      <c r="BH13" s="448"/>
      <c r="BI13" s="448"/>
      <c r="BJ13" s="448"/>
      <c r="BK13" s="448"/>
      <c r="BL13" s="448"/>
      <c r="BM13" s="449"/>
      <c r="BN13" s="467">
        <v>18548</v>
      </c>
      <c r="BO13" s="468"/>
      <c r="BP13" s="468"/>
      <c r="BQ13" s="468"/>
      <c r="BR13" s="468"/>
      <c r="BS13" s="468"/>
      <c r="BT13" s="468"/>
      <c r="BU13" s="469"/>
      <c r="BV13" s="467">
        <v>-106153</v>
      </c>
      <c r="BW13" s="468"/>
      <c r="BX13" s="468"/>
      <c r="BY13" s="468"/>
      <c r="BZ13" s="468"/>
      <c r="CA13" s="468"/>
      <c r="CB13" s="468"/>
      <c r="CC13" s="469"/>
      <c r="CD13" s="476" t="s">
        <v>145</v>
      </c>
      <c r="CE13" s="477"/>
      <c r="CF13" s="477"/>
      <c r="CG13" s="477"/>
      <c r="CH13" s="477"/>
      <c r="CI13" s="477"/>
      <c r="CJ13" s="477"/>
      <c r="CK13" s="477"/>
      <c r="CL13" s="477"/>
      <c r="CM13" s="477"/>
      <c r="CN13" s="477"/>
      <c r="CO13" s="477"/>
      <c r="CP13" s="477"/>
      <c r="CQ13" s="477"/>
      <c r="CR13" s="477"/>
      <c r="CS13" s="478"/>
      <c r="CT13" s="437">
        <v>17</v>
      </c>
      <c r="CU13" s="438"/>
      <c r="CV13" s="438"/>
      <c r="CW13" s="438"/>
      <c r="CX13" s="438"/>
      <c r="CY13" s="438"/>
      <c r="CZ13" s="438"/>
      <c r="DA13" s="439"/>
      <c r="DB13" s="437">
        <v>15.8</v>
      </c>
      <c r="DC13" s="438"/>
      <c r="DD13" s="438"/>
      <c r="DE13" s="438"/>
      <c r="DF13" s="438"/>
      <c r="DG13" s="438"/>
      <c r="DH13" s="438"/>
      <c r="DI13" s="439"/>
      <c r="DJ13" s="183"/>
      <c r="DK13" s="183"/>
      <c r="DL13" s="183"/>
      <c r="DM13" s="183"/>
      <c r="DN13" s="183"/>
      <c r="DO13" s="183"/>
    </row>
    <row r="14" spans="1:119" ht="18.75" customHeight="1" thickBot="1" x14ac:dyDescent="0.2">
      <c r="A14" s="184"/>
      <c r="B14" s="586"/>
      <c r="C14" s="587"/>
      <c r="D14" s="587"/>
      <c r="E14" s="587"/>
      <c r="F14" s="587"/>
      <c r="G14" s="587"/>
      <c r="H14" s="587"/>
      <c r="I14" s="587"/>
      <c r="J14" s="587"/>
      <c r="K14" s="588"/>
      <c r="L14" s="560" t="s">
        <v>146</v>
      </c>
      <c r="M14" s="604"/>
      <c r="N14" s="604"/>
      <c r="O14" s="604"/>
      <c r="P14" s="604"/>
      <c r="Q14" s="605"/>
      <c r="R14" s="570">
        <v>21815</v>
      </c>
      <c r="S14" s="571"/>
      <c r="T14" s="571"/>
      <c r="U14" s="571"/>
      <c r="V14" s="572"/>
      <c r="W14" s="573"/>
      <c r="X14" s="483"/>
      <c r="Y14" s="483"/>
      <c r="Z14" s="483"/>
      <c r="AA14" s="483"/>
      <c r="AB14" s="484"/>
      <c r="AC14" s="563">
        <v>3.7</v>
      </c>
      <c r="AD14" s="564"/>
      <c r="AE14" s="564"/>
      <c r="AF14" s="564"/>
      <c r="AG14" s="565"/>
      <c r="AH14" s="563">
        <v>4</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147</v>
      </c>
      <c r="CE14" s="474"/>
      <c r="CF14" s="474"/>
      <c r="CG14" s="474"/>
      <c r="CH14" s="474"/>
      <c r="CI14" s="474"/>
      <c r="CJ14" s="474"/>
      <c r="CK14" s="474"/>
      <c r="CL14" s="474"/>
      <c r="CM14" s="474"/>
      <c r="CN14" s="474"/>
      <c r="CO14" s="474"/>
      <c r="CP14" s="474"/>
      <c r="CQ14" s="474"/>
      <c r="CR14" s="474"/>
      <c r="CS14" s="475"/>
      <c r="CT14" s="574">
        <v>123</v>
      </c>
      <c r="CU14" s="575"/>
      <c r="CV14" s="575"/>
      <c r="CW14" s="575"/>
      <c r="CX14" s="575"/>
      <c r="CY14" s="575"/>
      <c r="CZ14" s="575"/>
      <c r="DA14" s="576"/>
      <c r="DB14" s="574">
        <v>110.6</v>
      </c>
      <c r="DC14" s="575"/>
      <c r="DD14" s="575"/>
      <c r="DE14" s="575"/>
      <c r="DF14" s="575"/>
      <c r="DG14" s="575"/>
      <c r="DH14" s="575"/>
      <c r="DI14" s="576"/>
      <c r="DJ14" s="183"/>
      <c r="DK14" s="183"/>
      <c r="DL14" s="183"/>
      <c r="DM14" s="183"/>
      <c r="DN14" s="183"/>
      <c r="DO14" s="183"/>
    </row>
    <row r="15" spans="1:119" ht="18.75" customHeight="1" x14ac:dyDescent="0.15">
      <c r="A15" s="184"/>
      <c r="B15" s="586"/>
      <c r="C15" s="587"/>
      <c r="D15" s="587"/>
      <c r="E15" s="587"/>
      <c r="F15" s="587"/>
      <c r="G15" s="587"/>
      <c r="H15" s="587"/>
      <c r="I15" s="587"/>
      <c r="J15" s="587"/>
      <c r="K15" s="588"/>
      <c r="L15" s="194"/>
      <c r="M15" s="567" t="s">
        <v>148</v>
      </c>
      <c r="N15" s="568"/>
      <c r="O15" s="568"/>
      <c r="P15" s="568"/>
      <c r="Q15" s="569"/>
      <c r="R15" s="570">
        <v>21697</v>
      </c>
      <c r="S15" s="571"/>
      <c r="T15" s="571"/>
      <c r="U15" s="571"/>
      <c r="V15" s="572"/>
      <c r="W15" s="558" t="s">
        <v>149</v>
      </c>
      <c r="X15" s="480"/>
      <c r="Y15" s="480"/>
      <c r="Z15" s="480"/>
      <c r="AA15" s="480"/>
      <c r="AB15" s="481"/>
      <c r="AC15" s="443">
        <v>3444</v>
      </c>
      <c r="AD15" s="444"/>
      <c r="AE15" s="444"/>
      <c r="AF15" s="444"/>
      <c r="AG15" s="445"/>
      <c r="AH15" s="443">
        <v>3904</v>
      </c>
      <c r="AI15" s="444"/>
      <c r="AJ15" s="444"/>
      <c r="AK15" s="444"/>
      <c r="AL15" s="446"/>
      <c r="AM15" s="536"/>
      <c r="AN15" s="441"/>
      <c r="AO15" s="441"/>
      <c r="AP15" s="441"/>
      <c r="AQ15" s="441"/>
      <c r="AR15" s="441"/>
      <c r="AS15" s="441"/>
      <c r="AT15" s="442"/>
      <c r="AU15" s="524"/>
      <c r="AV15" s="525"/>
      <c r="AW15" s="525"/>
      <c r="AX15" s="525"/>
      <c r="AY15" s="459" t="s">
        <v>150</v>
      </c>
      <c r="AZ15" s="460"/>
      <c r="BA15" s="460"/>
      <c r="BB15" s="460"/>
      <c r="BC15" s="460"/>
      <c r="BD15" s="460"/>
      <c r="BE15" s="460"/>
      <c r="BF15" s="460"/>
      <c r="BG15" s="460"/>
      <c r="BH15" s="460"/>
      <c r="BI15" s="460"/>
      <c r="BJ15" s="460"/>
      <c r="BK15" s="460"/>
      <c r="BL15" s="460"/>
      <c r="BM15" s="461"/>
      <c r="BN15" s="462">
        <v>1863001</v>
      </c>
      <c r="BO15" s="463"/>
      <c r="BP15" s="463"/>
      <c r="BQ15" s="463"/>
      <c r="BR15" s="463"/>
      <c r="BS15" s="463"/>
      <c r="BT15" s="463"/>
      <c r="BU15" s="464"/>
      <c r="BV15" s="462">
        <v>1855676</v>
      </c>
      <c r="BW15" s="463"/>
      <c r="BX15" s="463"/>
      <c r="BY15" s="463"/>
      <c r="BZ15" s="463"/>
      <c r="CA15" s="463"/>
      <c r="CB15" s="463"/>
      <c r="CC15" s="464"/>
      <c r="CD15" s="577" t="s">
        <v>151</v>
      </c>
      <c r="CE15" s="578"/>
      <c r="CF15" s="578"/>
      <c r="CG15" s="578"/>
      <c r="CH15" s="578"/>
      <c r="CI15" s="578"/>
      <c r="CJ15" s="578"/>
      <c r="CK15" s="578"/>
      <c r="CL15" s="578"/>
      <c r="CM15" s="578"/>
      <c r="CN15" s="578"/>
      <c r="CO15" s="578"/>
      <c r="CP15" s="578"/>
      <c r="CQ15" s="578"/>
      <c r="CR15" s="578"/>
      <c r="CS15" s="579"/>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6"/>
      <c r="C16" s="587"/>
      <c r="D16" s="587"/>
      <c r="E16" s="587"/>
      <c r="F16" s="587"/>
      <c r="G16" s="587"/>
      <c r="H16" s="587"/>
      <c r="I16" s="587"/>
      <c r="J16" s="587"/>
      <c r="K16" s="588"/>
      <c r="L16" s="560" t="s">
        <v>152</v>
      </c>
      <c r="M16" s="561"/>
      <c r="N16" s="561"/>
      <c r="O16" s="561"/>
      <c r="P16" s="561"/>
      <c r="Q16" s="562"/>
      <c r="R16" s="555" t="s">
        <v>153</v>
      </c>
      <c r="S16" s="556"/>
      <c r="T16" s="556"/>
      <c r="U16" s="556"/>
      <c r="V16" s="557"/>
      <c r="W16" s="573"/>
      <c r="X16" s="483"/>
      <c r="Y16" s="483"/>
      <c r="Z16" s="483"/>
      <c r="AA16" s="483"/>
      <c r="AB16" s="484"/>
      <c r="AC16" s="563">
        <v>33.1</v>
      </c>
      <c r="AD16" s="564"/>
      <c r="AE16" s="564"/>
      <c r="AF16" s="564"/>
      <c r="AG16" s="565"/>
      <c r="AH16" s="563">
        <v>36.200000000000003</v>
      </c>
      <c r="AI16" s="564"/>
      <c r="AJ16" s="564"/>
      <c r="AK16" s="564"/>
      <c r="AL16" s="566"/>
      <c r="AM16" s="536"/>
      <c r="AN16" s="441"/>
      <c r="AO16" s="441"/>
      <c r="AP16" s="441"/>
      <c r="AQ16" s="441"/>
      <c r="AR16" s="441"/>
      <c r="AS16" s="441"/>
      <c r="AT16" s="442"/>
      <c r="AU16" s="524"/>
      <c r="AV16" s="525"/>
      <c r="AW16" s="525"/>
      <c r="AX16" s="525"/>
      <c r="AY16" s="447" t="s">
        <v>154</v>
      </c>
      <c r="AZ16" s="448"/>
      <c r="BA16" s="448"/>
      <c r="BB16" s="448"/>
      <c r="BC16" s="448"/>
      <c r="BD16" s="448"/>
      <c r="BE16" s="448"/>
      <c r="BF16" s="448"/>
      <c r="BG16" s="448"/>
      <c r="BH16" s="448"/>
      <c r="BI16" s="448"/>
      <c r="BJ16" s="448"/>
      <c r="BK16" s="448"/>
      <c r="BL16" s="448"/>
      <c r="BM16" s="449"/>
      <c r="BN16" s="467">
        <v>6701299</v>
      </c>
      <c r="BO16" s="468"/>
      <c r="BP16" s="468"/>
      <c r="BQ16" s="468"/>
      <c r="BR16" s="468"/>
      <c r="BS16" s="468"/>
      <c r="BT16" s="468"/>
      <c r="BU16" s="469"/>
      <c r="BV16" s="467">
        <v>6432347</v>
      </c>
      <c r="BW16" s="468"/>
      <c r="BX16" s="468"/>
      <c r="BY16" s="468"/>
      <c r="BZ16" s="468"/>
      <c r="CA16" s="468"/>
      <c r="CB16" s="468"/>
      <c r="CC16" s="469"/>
      <c r="CD16" s="198"/>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3"/>
      <c r="DK16" s="183"/>
      <c r="DL16" s="183"/>
      <c r="DM16" s="183"/>
      <c r="DN16" s="183"/>
      <c r="DO16" s="183"/>
    </row>
    <row r="17" spans="1:119" ht="18.75" customHeight="1" thickBot="1" x14ac:dyDescent="0.2">
      <c r="A17" s="184"/>
      <c r="B17" s="589"/>
      <c r="C17" s="590"/>
      <c r="D17" s="590"/>
      <c r="E17" s="590"/>
      <c r="F17" s="590"/>
      <c r="G17" s="590"/>
      <c r="H17" s="590"/>
      <c r="I17" s="590"/>
      <c r="J17" s="590"/>
      <c r="K17" s="591"/>
      <c r="L17" s="199"/>
      <c r="M17" s="552" t="s">
        <v>155</v>
      </c>
      <c r="N17" s="553"/>
      <c r="O17" s="553"/>
      <c r="P17" s="553"/>
      <c r="Q17" s="554"/>
      <c r="R17" s="555" t="s">
        <v>156</v>
      </c>
      <c r="S17" s="556"/>
      <c r="T17" s="556"/>
      <c r="U17" s="556"/>
      <c r="V17" s="557"/>
      <c r="W17" s="558" t="s">
        <v>157</v>
      </c>
      <c r="X17" s="480"/>
      <c r="Y17" s="480"/>
      <c r="Z17" s="480"/>
      <c r="AA17" s="480"/>
      <c r="AB17" s="481"/>
      <c r="AC17" s="443">
        <v>6584</v>
      </c>
      <c r="AD17" s="444"/>
      <c r="AE17" s="444"/>
      <c r="AF17" s="444"/>
      <c r="AG17" s="445"/>
      <c r="AH17" s="443">
        <v>6450</v>
      </c>
      <c r="AI17" s="444"/>
      <c r="AJ17" s="444"/>
      <c r="AK17" s="444"/>
      <c r="AL17" s="446"/>
      <c r="AM17" s="536"/>
      <c r="AN17" s="441"/>
      <c r="AO17" s="441"/>
      <c r="AP17" s="441"/>
      <c r="AQ17" s="441"/>
      <c r="AR17" s="441"/>
      <c r="AS17" s="441"/>
      <c r="AT17" s="442"/>
      <c r="AU17" s="524"/>
      <c r="AV17" s="525"/>
      <c r="AW17" s="525"/>
      <c r="AX17" s="525"/>
      <c r="AY17" s="447" t="s">
        <v>158</v>
      </c>
      <c r="AZ17" s="448"/>
      <c r="BA17" s="448"/>
      <c r="BB17" s="448"/>
      <c r="BC17" s="448"/>
      <c r="BD17" s="448"/>
      <c r="BE17" s="448"/>
      <c r="BF17" s="448"/>
      <c r="BG17" s="448"/>
      <c r="BH17" s="448"/>
      <c r="BI17" s="448"/>
      <c r="BJ17" s="448"/>
      <c r="BK17" s="448"/>
      <c r="BL17" s="448"/>
      <c r="BM17" s="449"/>
      <c r="BN17" s="467">
        <v>2341039</v>
      </c>
      <c r="BO17" s="468"/>
      <c r="BP17" s="468"/>
      <c r="BQ17" s="468"/>
      <c r="BR17" s="468"/>
      <c r="BS17" s="468"/>
      <c r="BT17" s="468"/>
      <c r="BU17" s="469"/>
      <c r="BV17" s="467">
        <v>2335435</v>
      </c>
      <c r="BW17" s="468"/>
      <c r="BX17" s="468"/>
      <c r="BY17" s="468"/>
      <c r="BZ17" s="468"/>
      <c r="CA17" s="468"/>
      <c r="CB17" s="468"/>
      <c r="CC17" s="469"/>
      <c r="CD17" s="198"/>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3"/>
      <c r="DK17" s="183"/>
      <c r="DL17" s="183"/>
      <c r="DM17" s="183"/>
      <c r="DN17" s="183"/>
      <c r="DO17" s="183"/>
    </row>
    <row r="18" spans="1:119" ht="18.75" customHeight="1" thickBot="1" x14ac:dyDescent="0.2">
      <c r="A18" s="184"/>
      <c r="B18" s="529" t="s">
        <v>159</v>
      </c>
      <c r="C18" s="530"/>
      <c r="D18" s="530"/>
      <c r="E18" s="531"/>
      <c r="F18" s="531"/>
      <c r="G18" s="531"/>
      <c r="H18" s="531"/>
      <c r="I18" s="531"/>
      <c r="J18" s="531"/>
      <c r="K18" s="531"/>
      <c r="L18" s="532">
        <v>108.38</v>
      </c>
      <c r="M18" s="532"/>
      <c r="N18" s="532"/>
      <c r="O18" s="532"/>
      <c r="P18" s="532"/>
      <c r="Q18" s="532"/>
      <c r="R18" s="533"/>
      <c r="S18" s="533"/>
      <c r="T18" s="533"/>
      <c r="U18" s="533"/>
      <c r="V18" s="534"/>
      <c r="W18" s="548"/>
      <c r="X18" s="549"/>
      <c r="Y18" s="549"/>
      <c r="Z18" s="549"/>
      <c r="AA18" s="549"/>
      <c r="AB18" s="559"/>
      <c r="AC18" s="431">
        <v>63.2</v>
      </c>
      <c r="AD18" s="432"/>
      <c r="AE18" s="432"/>
      <c r="AF18" s="432"/>
      <c r="AG18" s="535"/>
      <c r="AH18" s="431">
        <v>59.8</v>
      </c>
      <c r="AI18" s="432"/>
      <c r="AJ18" s="432"/>
      <c r="AK18" s="432"/>
      <c r="AL18" s="433"/>
      <c r="AM18" s="536"/>
      <c r="AN18" s="441"/>
      <c r="AO18" s="441"/>
      <c r="AP18" s="441"/>
      <c r="AQ18" s="441"/>
      <c r="AR18" s="441"/>
      <c r="AS18" s="441"/>
      <c r="AT18" s="442"/>
      <c r="AU18" s="524"/>
      <c r="AV18" s="525"/>
      <c r="AW18" s="525"/>
      <c r="AX18" s="525"/>
      <c r="AY18" s="447" t="s">
        <v>160</v>
      </c>
      <c r="AZ18" s="448"/>
      <c r="BA18" s="448"/>
      <c r="BB18" s="448"/>
      <c r="BC18" s="448"/>
      <c r="BD18" s="448"/>
      <c r="BE18" s="448"/>
      <c r="BF18" s="448"/>
      <c r="BG18" s="448"/>
      <c r="BH18" s="448"/>
      <c r="BI18" s="448"/>
      <c r="BJ18" s="448"/>
      <c r="BK18" s="448"/>
      <c r="BL18" s="448"/>
      <c r="BM18" s="449"/>
      <c r="BN18" s="467">
        <v>7433657</v>
      </c>
      <c r="BO18" s="468"/>
      <c r="BP18" s="468"/>
      <c r="BQ18" s="468"/>
      <c r="BR18" s="468"/>
      <c r="BS18" s="468"/>
      <c r="BT18" s="468"/>
      <c r="BU18" s="469"/>
      <c r="BV18" s="467">
        <v>7342840</v>
      </c>
      <c r="BW18" s="468"/>
      <c r="BX18" s="468"/>
      <c r="BY18" s="468"/>
      <c r="BZ18" s="468"/>
      <c r="CA18" s="468"/>
      <c r="CB18" s="468"/>
      <c r="CC18" s="469"/>
      <c r="CD18" s="198"/>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3"/>
      <c r="DK18" s="183"/>
      <c r="DL18" s="183"/>
      <c r="DM18" s="183"/>
      <c r="DN18" s="183"/>
      <c r="DO18" s="183"/>
    </row>
    <row r="19" spans="1:119" ht="18.75" customHeight="1" thickBot="1" x14ac:dyDescent="0.2">
      <c r="A19" s="184"/>
      <c r="B19" s="529" t="s">
        <v>161</v>
      </c>
      <c r="C19" s="530"/>
      <c r="D19" s="530"/>
      <c r="E19" s="531"/>
      <c r="F19" s="531"/>
      <c r="G19" s="531"/>
      <c r="H19" s="531"/>
      <c r="I19" s="531"/>
      <c r="J19" s="531"/>
      <c r="K19" s="531"/>
      <c r="L19" s="537">
        <v>201</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162</v>
      </c>
      <c r="AZ19" s="448"/>
      <c r="BA19" s="448"/>
      <c r="BB19" s="448"/>
      <c r="BC19" s="448"/>
      <c r="BD19" s="448"/>
      <c r="BE19" s="448"/>
      <c r="BF19" s="448"/>
      <c r="BG19" s="448"/>
      <c r="BH19" s="448"/>
      <c r="BI19" s="448"/>
      <c r="BJ19" s="448"/>
      <c r="BK19" s="448"/>
      <c r="BL19" s="448"/>
      <c r="BM19" s="449"/>
      <c r="BN19" s="467">
        <v>8340558</v>
      </c>
      <c r="BO19" s="468"/>
      <c r="BP19" s="468"/>
      <c r="BQ19" s="468"/>
      <c r="BR19" s="468"/>
      <c r="BS19" s="468"/>
      <c r="BT19" s="468"/>
      <c r="BU19" s="469"/>
      <c r="BV19" s="467">
        <v>8336955</v>
      </c>
      <c r="BW19" s="468"/>
      <c r="BX19" s="468"/>
      <c r="BY19" s="468"/>
      <c r="BZ19" s="468"/>
      <c r="CA19" s="468"/>
      <c r="CB19" s="468"/>
      <c r="CC19" s="469"/>
      <c r="CD19" s="198"/>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3"/>
      <c r="DK19" s="183"/>
      <c r="DL19" s="183"/>
      <c r="DM19" s="183"/>
      <c r="DN19" s="183"/>
      <c r="DO19" s="183"/>
    </row>
    <row r="20" spans="1:119" ht="18.75" customHeight="1" thickBot="1" x14ac:dyDescent="0.2">
      <c r="A20" s="184"/>
      <c r="B20" s="529" t="s">
        <v>163</v>
      </c>
      <c r="C20" s="530"/>
      <c r="D20" s="530"/>
      <c r="E20" s="531"/>
      <c r="F20" s="531"/>
      <c r="G20" s="531"/>
      <c r="H20" s="531"/>
      <c r="I20" s="531"/>
      <c r="J20" s="531"/>
      <c r="K20" s="531"/>
      <c r="L20" s="537">
        <v>8140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8"/>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3"/>
      <c r="DK20" s="183"/>
      <c r="DL20" s="183"/>
      <c r="DM20" s="183"/>
      <c r="DN20" s="183"/>
      <c r="DO20" s="183"/>
    </row>
    <row r="21" spans="1:119" ht="18.75" customHeight="1" x14ac:dyDescent="0.15">
      <c r="A21" s="184"/>
      <c r="B21" s="526" t="s">
        <v>164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8"/>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3"/>
      <c r="DK21" s="183"/>
      <c r="DL21" s="183"/>
      <c r="DM21" s="183"/>
      <c r="DN21" s="183"/>
      <c r="DO21" s="183"/>
    </row>
    <row r="22" spans="1:119" ht="18.75" customHeight="1" thickBot="1" x14ac:dyDescent="0.2">
      <c r="A22" s="184"/>
      <c r="B22" s="496" t="s">
        <v>165</v>
      </c>
      <c r="C22" s="497"/>
      <c r="D22" s="498"/>
      <c r="E22" s="505" t="s">
        <v>1</v>
      </c>
      <c r="F22" s="480"/>
      <c r="G22" s="480"/>
      <c r="H22" s="480"/>
      <c r="I22" s="480"/>
      <c r="J22" s="480"/>
      <c r="K22" s="481"/>
      <c r="L22" s="505" t="s">
        <v>166</v>
      </c>
      <c r="M22" s="480"/>
      <c r="N22" s="480"/>
      <c r="O22" s="480"/>
      <c r="P22" s="481"/>
      <c r="Q22" s="490" t="s">
        <v>167</v>
      </c>
      <c r="R22" s="491"/>
      <c r="S22" s="491"/>
      <c r="T22" s="491"/>
      <c r="U22" s="491"/>
      <c r="V22" s="506"/>
      <c r="W22" s="508" t="s">
        <v>168</v>
      </c>
      <c r="X22" s="497"/>
      <c r="Y22" s="498"/>
      <c r="Z22" s="505" t="s">
        <v>1</v>
      </c>
      <c r="AA22" s="480"/>
      <c r="AB22" s="480"/>
      <c r="AC22" s="480"/>
      <c r="AD22" s="480"/>
      <c r="AE22" s="480"/>
      <c r="AF22" s="480"/>
      <c r="AG22" s="481"/>
      <c r="AH22" s="479" t="s">
        <v>169</v>
      </c>
      <c r="AI22" s="480"/>
      <c r="AJ22" s="480"/>
      <c r="AK22" s="480"/>
      <c r="AL22" s="481"/>
      <c r="AM22" s="479" t="s">
        <v>170</v>
      </c>
      <c r="AN22" s="485"/>
      <c r="AO22" s="485"/>
      <c r="AP22" s="485"/>
      <c r="AQ22" s="485"/>
      <c r="AR22" s="486"/>
      <c r="AS22" s="490" t="s">
        <v>167</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8"/>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3"/>
      <c r="DK22" s="183"/>
      <c r="DL22" s="183"/>
      <c r="DM22" s="183"/>
      <c r="DN22" s="183"/>
      <c r="DO22" s="183"/>
    </row>
    <row r="23" spans="1:119" ht="18.75" customHeight="1" x14ac:dyDescent="0.15">
      <c r="A23" s="184"/>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171</v>
      </c>
      <c r="AZ23" s="460"/>
      <c r="BA23" s="460"/>
      <c r="BB23" s="460"/>
      <c r="BC23" s="460"/>
      <c r="BD23" s="460"/>
      <c r="BE23" s="460"/>
      <c r="BF23" s="460"/>
      <c r="BG23" s="460"/>
      <c r="BH23" s="460"/>
      <c r="BI23" s="460"/>
      <c r="BJ23" s="460"/>
      <c r="BK23" s="460"/>
      <c r="BL23" s="460"/>
      <c r="BM23" s="461"/>
      <c r="BN23" s="467">
        <v>15441923</v>
      </c>
      <c r="BO23" s="468"/>
      <c r="BP23" s="468"/>
      <c r="BQ23" s="468"/>
      <c r="BR23" s="468"/>
      <c r="BS23" s="468"/>
      <c r="BT23" s="468"/>
      <c r="BU23" s="469"/>
      <c r="BV23" s="467">
        <v>13958427</v>
      </c>
      <c r="BW23" s="468"/>
      <c r="BX23" s="468"/>
      <c r="BY23" s="468"/>
      <c r="BZ23" s="468"/>
      <c r="CA23" s="468"/>
      <c r="CB23" s="468"/>
      <c r="CC23" s="469"/>
      <c r="CD23" s="198"/>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3"/>
      <c r="DK23" s="183"/>
      <c r="DL23" s="183"/>
      <c r="DM23" s="183"/>
      <c r="DN23" s="183"/>
      <c r="DO23" s="183"/>
    </row>
    <row r="24" spans="1:119" ht="18.75" customHeight="1" thickBot="1" x14ac:dyDescent="0.2">
      <c r="A24" s="184"/>
      <c r="B24" s="499"/>
      <c r="C24" s="500"/>
      <c r="D24" s="501"/>
      <c r="E24" s="440" t="s">
        <v>172</v>
      </c>
      <c r="F24" s="441"/>
      <c r="G24" s="441"/>
      <c r="H24" s="441"/>
      <c r="I24" s="441"/>
      <c r="J24" s="441"/>
      <c r="K24" s="442"/>
      <c r="L24" s="443">
        <v>1</v>
      </c>
      <c r="M24" s="444"/>
      <c r="N24" s="444"/>
      <c r="O24" s="444"/>
      <c r="P24" s="445"/>
      <c r="Q24" s="443">
        <v>7140</v>
      </c>
      <c r="R24" s="444"/>
      <c r="S24" s="444"/>
      <c r="T24" s="444"/>
      <c r="U24" s="444"/>
      <c r="V24" s="445"/>
      <c r="W24" s="509"/>
      <c r="X24" s="500"/>
      <c r="Y24" s="501"/>
      <c r="Z24" s="440" t="s">
        <v>173</v>
      </c>
      <c r="AA24" s="441"/>
      <c r="AB24" s="441"/>
      <c r="AC24" s="441"/>
      <c r="AD24" s="441"/>
      <c r="AE24" s="441"/>
      <c r="AF24" s="441"/>
      <c r="AG24" s="442"/>
      <c r="AH24" s="443">
        <v>235</v>
      </c>
      <c r="AI24" s="444"/>
      <c r="AJ24" s="444"/>
      <c r="AK24" s="444"/>
      <c r="AL24" s="445"/>
      <c r="AM24" s="443">
        <v>703355</v>
      </c>
      <c r="AN24" s="444"/>
      <c r="AO24" s="444"/>
      <c r="AP24" s="444"/>
      <c r="AQ24" s="444"/>
      <c r="AR24" s="445"/>
      <c r="AS24" s="443">
        <v>2993</v>
      </c>
      <c r="AT24" s="444"/>
      <c r="AU24" s="444"/>
      <c r="AV24" s="444"/>
      <c r="AW24" s="444"/>
      <c r="AX24" s="446"/>
      <c r="AY24" s="434" t="s">
        <v>174</v>
      </c>
      <c r="AZ24" s="435"/>
      <c r="BA24" s="435"/>
      <c r="BB24" s="435"/>
      <c r="BC24" s="435"/>
      <c r="BD24" s="435"/>
      <c r="BE24" s="435"/>
      <c r="BF24" s="435"/>
      <c r="BG24" s="435"/>
      <c r="BH24" s="435"/>
      <c r="BI24" s="435"/>
      <c r="BJ24" s="435"/>
      <c r="BK24" s="435"/>
      <c r="BL24" s="435"/>
      <c r="BM24" s="436"/>
      <c r="BN24" s="467">
        <v>6211474</v>
      </c>
      <c r="BO24" s="468"/>
      <c r="BP24" s="468"/>
      <c r="BQ24" s="468"/>
      <c r="BR24" s="468"/>
      <c r="BS24" s="468"/>
      <c r="BT24" s="468"/>
      <c r="BU24" s="469"/>
      <c r="BV24" s="467">
        <v>6341580</v>
      </c>
      <c r="BW24" s="468"/>
      <c r="BX24" s="468"/>
      <c r="BY24" s="468"/>
      <c r="BZ24" s="468"/>
      <c r="CA24" s="468"/>
      <c r="CB24" s="468"/>
      <c r="CC24" s="469"/>
      <c r="CD24" s="198"/>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3"/>
      <c r="DK24" s="183"/>
      <c r="DL24" s="183"/>
      <c r="DM24" s="183"/>
      <c r="DN24" s="183"/>
      <c r="DO24" s="183"/>
    </row>
    <row r="25" spans="1:119" s="183" customFormat="1" ht="18.75" customHeight="1" x14ac:dyDescent="0.15">
      <c r="A25" s="184"/>
      <c r="B25" s="499"/>
      <c r="C25" s="500"/>
      <c r="D25" s="501"/>
      <c r="E25" s="440" t="s">
        <v>175</v>
      </c>
      <c r="F25" s="441"/>
      <c r="G25" s="441"/>
      <c r="H25" s="441"/>
      <c r="I25" s="441"/>
      <c r="J25" s="441"/>
      <c r="K25" s="442"/>
      <c r="L25" s="443">
        <v>1</v>
      </c>
      <c r="M25" s="444"/>
      <c r="N25" s="444"/>
      <c r="O25" s="444"/>
      <c r="P25" s="445"/>
      <c r="Q25" s="443">
        <v>5830</v>
      </c>
      <c r="R25" s="444"/>
      <c r="S25" s="444"/>
      <c r="T25" s="444"/>
      <c r="U25" s="444"/>
      <c r="V25" s="445"/>
      <c r="W25" s="509"/>
      <c r="X25" s="500"/>
      <c r="Y25" s="501"/>
      <c r="Z25" s="440" t="s">
        <v>176</v>
      </c>
      <c r="AA25" s="441"/>
      <c r="AB25" s="441"/>
      <c r="AC25" s="441"/>
      <c r="AD25" s="441"/>
      <c r="AE25" s="441"/>
      <c r="AF25" s="441"/>
      <c r="AG25" s="442"/>
      <c r="AH25" s="443" t="s">
        <v>139</v>
      </c>
      <c r="AI25" s="444"/>
      <c r="AJ25" s="444"/>
      <c r="AK25" s="444"/>
      <c r="AL25" s="445"/>
      <c r="AM25" s="443" t="s">
        <v>130</v>
      </c>
      <c r="AN25" s="444"/>
      <c r="AO25" s="444"/>
      <c r="AP25" s="444"/>
      <c r="AQ25" s="444"/>
      <c r="AR25" s="445"/>
      <c r="AS25" s="443" t="s">
        <v>139</v>
      </c>
      <c r="AT25" s="444"/>
      <c r="AU25" s="444"/>
      <c r="AV25" s="444"/>
      <c r="AW25" s="444"/>
      <c r="AX25" s="446"/>
      <c r="AY25" s="459" t="s">
        <v>177</v>
      </c>
      <c r="AZ25" s="460"/>
      <c r="BA25" s="460"/>
      <c r="BB25" s="460"/>
      <c r="BC25" s="460"/>
      <c r="BD25" s="460"/>
      <c r="BE25" s="460"/>
      <c r="BF25" s="460"/>
      <c r="BG25" s="460"/>
      <c r="BH25" s="460"/>
      <c r="BI25" s="460"/>
      <c r="BJ25" s="460"/>
      <c r="BK25" s="460"/>
      <c r="BL25" s="460"/>
      <c r="BM25" s="461"/>
      <c r="BN25" s="462">
        <v>18028</v>
      </c>
      <c r="BO25" s="463"/>
      <c r="BP25" s="463"/>
      <c r="BQ25" s="463"/>
      <c r="BR25" s="463"/>
      <c r="BS25" s="463"/>
      <c r="BT25" s="463"/>
      <c r="BU25" s="464"/>
      <c r="BV25" s="462">
        <v>21480</v>
      </c>
      <c r="BW25" s="463"/>
      <c r="BX25" s="463"/>
      <c r="BY25" s="463"/>
      <c r="BZ25" s="463"/>
      <c r="CA25" s="463"/>
      <c r="CB25" s="463"/>
      <c r="CC25" s="464"/>
      <c r="CD25" s="198"/>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3" customFormat="1" ht="18.75" customHeight="1" x14ac:dyDescent="0.15">
      <c r="A26" s="184"/>
      <c r="B26" s="499"/>
      <c r="C26" s="500"/>
      <c r="D26" s="501"/>
      <c r="E26" s="440" t="s">
        <v>178</v>
      </c>
      <c r="F26" s="441"/>
      <c r="G26" s="441"/>
      <c r="H26" s="441"/>
      <c r="I26" s="441"/>
      <c r="J26" s="441"/>
      <c r="K26" s="442"/>
      <c r="L26" s="443">
        <v>1</v>
      </c>
      <c r="M26" s="444"/>
      <c r="N26" s="444"/>
      <c r="O26" s="444"/>
      <c r="P26" s="445"/>
      <c r="Q26" s="443">
        <v>5460</v>
      </c>
      <c r="R26" s="444"/>
      <c r="S26" s="444"/>
      <c r="T26" s="444"/>
      <c r="U26" s="444"/>
      <c r="V26" s="445"/>
      <c r="W26" s="509"/>
      <c r="X26" s="500"/>
      <c r="Y26" s="501"/>
      <c r="Z26" s="440" t="s">
        <v>179</v>
      </c>
      <c r="AA26" s="522"/>
      <c r="AB26" s="522"/>
      <c r="AC26" s="522"/>
      <c r="AD26" s="522"/>
      <c r="AE26" s="522"/>
      <c r="AF26" s="522"/>
      <c r="AG26" s="523"/>
      <c r="AH26" s="443">
        <v>18</v>
      </c>
      <c r="AI26" s="444"/>
      <c r="AJ26" s="444"/>
      <c r="AK26" s="444"/>
      <c r="AL26" s="445"/>
      <c r="AM26" s="443">
        <v>53172</v>
      </c>
      <c r="AN26" s="444"/>
      <c r="AO26" s="444"/>
      <c r="AP26" s="444"/>
      <c r="AQ26" s="444"/>
      <c r="AR26" s="445"/>
      <c r="AS26" s="443">
        <v>2954</v>
      </c>
      <c r="AT26" s="444"/>
      <c r="AU26" s="444"/>
      <c r="AV26" s="444"/>
      <c r="AW26" s="444"/>
      <c r="AX26" s="446"/>
      <c r="AY26" s="476" t="s">
        <v>180</v>
      </c>
      <c r="AZ26" s="477"/>
      <c r="BA26" s="477"/>
      <c r="BB26" s="477"/>
      <c r="BC26" s="477"/>
      <c r="BD26" s="477"/>
      <c r="BE26" s="477"/>
      <c r="BF26" s="477"/>
      <c r="BG26" s="477"/>
      <c r="BH26" s="477"/>
      <c r="BI26" s="477"/>
      <c r="BJ26" s="477"/>
      <c r="BK26" s="477"/>
      <c r="BL26" s="477"/>
      <c r="BM26" s="478"/>
      <c r="BN26" s="467" t="s">
        <v>130</v>
      </c>
      <c r="BO26" s="468"/>
      <c r="BP26" s="468"/>
      <c r="BQ26" s="468"/>
      <c r="BR26" s="468"/>
      <c r="BS26" s="468"/>
      <c r="BT26" s="468"/>
      <c r="BU26" s="469"/>
      <c r="BV26" s="467" t="s">
        <v>139</v>
      </c>
      <c r="BW26" s="468"/>
      <c r="BX26" s="468"/>
      <c r="BY26" s="468"/>
      <c r="BZ26" s="468"/>
      <c r="CA26" s="468"/>
      <c r="CB26" s="468"/>
      <c r="CC26" s="469"/>
      <c r="CD26" s="198"/>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4"/>
      <c r="B27" s="499"/>
      <c r="C27" s="500"/>
      <c r="D27" s="501"/>
      <c r="E27" s="440" t="s">
        <v>181</v>
      </c>
      <c r="F27" s="441"/>
      <c r="G27" s="441"/>
      <c r="H27" s="441"/>
      <c r="I27" s="441"/>
      <c r="J27" s="441"/>
      <c r="K27" s="442"/>
      <c r="L27" s="443">
        <v>1</v>
      </c>
      <c r="M27" s="444"/>
      <c r="N27" s="444"/>
      <c r="O27" s="444"/>
      <c r="P27" s="445"/>
      <c r="Q27" s="443">
        <v>3100</v>
      </c>
      <c r="R27" s="444"/>
      <c r="S27" s="444"/>
      <c r="T27" s="444"/>
      <c r="U27" s="444"/>
      <c r="V27" s="445"/>
      <c r="W27" s="509"/>
      <c r="X27" s="500"/>
      <c r="Y27" s="501"/>
      <c r="Z27" s="440" t="s">
        <v>182</v>
      </c>
      <c r="AA27" s="441"/>
      <c r="AB27" s="441"/>
      <c r="AC27" s="441"/>
      <c r="AD27" s="441"/>
      <c r="AE27" s="441"/>
      <c r="AF27" s="441"/>
      <c r="AG27" s="442"/>
      <c r="AH27" s="443" t="s">
        <v>139</v>
      </c>
      <c r="AI27" s="444"/>
      <c r="AJ27" s="444"/>
      <c r="AK27" s="444"/>
      <c r="AL27" s="445"/>
      <c r="AM27" s="443" t="s">
        <v>139</v>
      </c>
      <c r="AN27" s="444"/>
      <c r="AO27" s="444"/>
      <c r="AP27" s="444"/>
      <c r="AQ27" s="444"/>
      <c r="AR27" s="445"/>
      <c r="AS27" s="443" t="s">
        <v>139</v>
      </c>
      <c r="AT27" s="444"/>
      <c r="AU27" s="444"/>
      <c r="AV27" s="444"/>
      <c r="AW27" s="444"/>
      <c r="AX27" s="446"/>
      <c r="AY27" s="473" t="s">
        <v>183</v>
      </c>
      <c r="AZ27" s="474"/>
      <c r="BA27" s="474"/>
      <c r="BB27" s="474"/>
      <c r="BC27" s="474"/>
      <c r="BD27" s="474"/>
      <c r="BE27" s="474"/>
      <c r="BF27" s="474"/>
      <c r="BG27" s="474"/>
      <c r="BH27" s="474"/>
      <c r="BI27" s="474"/>
      <c r="BJ27" s="474"/>
      <c r="BK27" s="474"/>
      <c r="BL27" s="474"/>
      <c r="BM27" s="475"/>
      <c r="BN27" s="470">
        <v>321655</v>
      </c>
      <c r="BO27" s="471"/>
      <c r="BP27" s="471"/>
      <c r="BQ27" s="471"/>
      <c r="BR27" s="471"/>
      <c r="BS27" s="471"/>
      <c r="BT27" s="471"/>
      <c r="BU27" s="472"/>
      <c r="BV27" s="470">
        <v>321574</v>
      </c>
      <c r="BW27" s="471"/>
      <c r="BX27" s="471"/>
      <c r="BY27" s="471"/>
      <c r="BZ27" s="471"/>
      <c r="CA27" s="471"/>
      <c r="CB27" s="471"/>
      <c r="CC27" s="472"/>
      <c r="CD27" s="200"/>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3"/>
      <c r="DK27" s="183"/>
      <c r="DL27" s="183"/>
      <c r="DM27" s="183"/>
      <c r="DN27" s="183"/>
      <c r="DO27" s="183"/>
    </row>
    <row r="28" spans="1:119" ht="18.75" customHeight="1" x14ac:dyDescent="0.15">
      <c r="A28" s="184"/>
      <c r="B28" s="499"/>
      <c r="C28" s="500"/>
      <c r="D28" s="501"/>
      <c r="E28" s="440" t="s">
        <v>184</v>
      </c>
      <c r="F28" s="441"/>
      <c r="G28" s="441"/>
      <c r="H28" s="441"/>
      <c r="I28" s="441"/>
      <c r="J28" s="441"/>
      <c r="K28" s="442"/>
      <c r="L28" s="443">
        <v>1</v>
      </c>
      <c r="M28" s="444"/>
      <c r="N28" s="444"/>
      <c r="O28" s="444"/>
      <c r="P28" s="445"/>
      <c r="Q28" s="443">
        <v>2800</v>
      </c>
      <c r="R28" s="444"/>
      <c r="S28" s="444"/>
      <c r="T28" s="444"/>
      <c r="U28" s="444"/>
      <c r="V28" s="445"/>
      <c r="W28" s="509"/>
      <c r="X28" s="500"/>
      <c r="Y28" s="501"/>
      <c r="Z28" s="440" t="s">
        <v>185</v>
      </c>
      <c r="AA28" s="441"/>
      <c r="AB28" s="441"/>
      <c r="AC28" s="441"/>
      <c r="AD28" s="441"/>
      <c r="AE28" s="441"/>
      <c r="AF28" s="441"/>
      <c r="AG28" s="442"/>
      <c r="AH28" s="443" t="s">
        <v>139</v>
      </c>
      <c r="AI28" s="444"/>
      <c r="AJ28" s="444"/>
      <c r="AK28" s="444"/>
      <c r="AL28" s="445"/>
      <c r="AM28" s="443" t="s">
        <v>139</v>
      </c>
      <c r="AN28" s="444"/>
      <c r="AO28" s="444"/>
      <c r="AP28" s="444"/>
      <c r="AQ28" s="444"/>
      <c r="AR28" s="445"/>
      <c r="AS28" s="443" t="s">
        <v>139</v>
      </c>
      <c r="AT28" s="444"/>
      <c r="AU28" s="444"/>
      <c r="AV28" s="444"/>
      <c r="AW28" s="444"/>
      <c r="AX28" s="446"/>
      <c r="AY28" s="450" t="s">
        <v>186</v>
      </c>
      <c r="AZ28" s="451"/>
      <c r="BA28" s="451"/>
      <c r="BB28" s="452"/>
      <c r="BC28" s="459" t="s">
        <v>48</v>
      </c>
      <c r="BD28" s="460"/>
      <c r="BE28" s="460"/>
      <c r="BF28" s="460"/>
      <c r="BG28" s="460"/>
      <c r="BH28" s="460"/>
      <c r="BI28" s="460"/>
      <c r="BJ28" s="460"/>
      <c r="BK28" s="460"/>
      <c r="BL28" s="460"/>
      <c r="BM28" s="461"/>
      <c r="BN28" s="462">
        <v>1754858</v>
      </c>
      <c r="BO28" s="463"/>
      <c r="BP28" s="463"/>
      <c r="BQ28" s="463"/>
      <c r="BR28" s="463"/>
      <c r="BS28" s="463"/>
      <c r="BT28" s="463"/>
      <c r="BU28" s="464"/>
      <c r="BV28" s="462">
        <v>1744873</v>
      </c>
      <c r="BW28" s="463"/>
      <c r="BX28" s="463"/>
      <c r="BY28" s="463"/>
      <c r="BZ28" s="463"/>
      <c r="CA28" s="463"/>
      <c r="CB28" s="463"/>
      <c r="CC28" s="464"/>
      <c r="CD28" s="198"/>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3"/>
      <c r="DK28" s="183"/>
      <c r="DL28" s="183"/>
      <c r="DM28" s="183"/>
      <c r="DN28" s="183"/>
      <c r="DO28" s="183"/>
    </row>
    <row r="29" spans="1:119" ht="18.75" customHeight="1" x14ac:dyDescent="0.15">
      <c r="A29" s="184"/>
      <c r="B29" s="499"/>
      <c r="C29" s="500"/>
      <c r="D29" s="501"/>
      <c r="E29" s="440" t="s">
        <v>187</v>
      </c>
      <c r="F29" s="441"/>
      <c r="G29" s="441"/>
      <c r="H29" s="441"/>
      <c r="I29" s="441"/>
      <c r="J29" s="441"/>
      <c r="K29" s="442"/>
      <c r="L29" s="443">
        <v>14</v>
      </c>
      <c r="M29" s="444"/>
      <c r="N29" s="444"/>
      <c r="O29" s="444"/>
      <c r="P29" s="445"/>
      <c r="Q29" s="443">
        <v>2500</v>
      </c>
      <c r="R29" s="444"/>
      <c r="S29" s="444"/>
      <c r="T29" s="444"/>
      <c r="U29" s="444"/>
      <c r="V29" s="445"/>
      <c r="W29" s="510"/>
      <c r="X29" s="511"/>
      <c r="Y29" s="512"/>
      <c r="Z29" s="440" t="s">
        <v>188</v>
      </c>
      <c r="AA29" s="441"/>
      <c r="AB29" s="441"/>
      <c r="AC29" s="441"/>
      <c r="AD29" s="441"/>
      <c r="AE29" s="441"/>
      <c r="AF29" s="441"/>
      <c r="AG29" s="442"/>
      <c r="AH29" s="443">
        <v>235</v>
      </c>
      <c r="AI29" s="444"/>
      <c r="AJ29" s="444"/>
      <c r="AK29" s="444"/>
      <c r="AL29" s="445"/>
      <c r="AM29" s="443">
        <v>703355</v>
      </c>
      <c r="AN29" s="444"/>
      <c r="AO29" s="444"/>
      <c r="AP29" s="444"/>
      <c r="AQ29" s="444"/>
      <c r="AR29" s="445"/>
      <c r="AS29" s="443">
        <v>2993</v>
      </c>
      <c r="AT29" s="444"/>
      <c r="AU29" s="444"/>
      <c r="AV29" s="444"/>
      <c r="AW29" s="444"/>
      <c r="AX29" s="446"/>
      <c r="AY29" s="453"/>
      <c r="AZ29" s="454"/>
      <c r="BA29" s="454"/>
      <c r="BB29" s="455"/>
      <c r="BC29" s="447" t="s">
        <v>189</v>
      </c>
      <c r="BD29" s="448"/>
      <c r="BE29" s="448"/>
      <c r="BF29" s="448"/>
      <c r="BG29" s="448"/>
      <c r="BH29" s="448"/>
      <c r="BI29" s="448"/>
      <c r="BJ29" s="448"/>
      <c r="BK29" s="448"/>
      <c r="BL29" s="448"/>
      <c r="BM29" s="449"/>
      <c r="BN29" s="467">
        <v>493486</v>
      </c>
      <c r="BO29" s="468"/>
      <c r="BP29" s="468"/>
      <c r="BQ29" s="468"/>
      <c r="BR29" s="468"/>
      <c r="BS29" s="468"/>
      <c r="BT29" s="468"/>
      <c r="BU29" s="469"/>
      <c r="BV29" s="467">
        <v>493101</v>
      </c>
      <c r="BW29" s="468"/>
      <c r="BX29" s="468"/>
      <c r="BY29" s="468"/>
      <c r="BZ29" s="468"/>
      <c r="CA29" s="468"/>
      <c r="CB29" s="468"/>
      <c r="CC29" s="469"/>
      <c r="CD29" s="200"/>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3"/>
      <c r="DK29" s="183"/>
      <c r="DL29" s="183"/>
      <c r="DM29" s="183"/>
      <c r="DN29" s="183"/>
      <c r="DO29" s="183"/>
    </row>
    <row r="30" spans="1:119" ht="18.75" customHeight="1" thickBot="1" x14ac:dyDescent="0.2">
      <c r="A30" s="184"/>
      <c r="B30" s="502"/>
      <c r="C30" s="503"/>
      <c r="D30" s="504"/>
      <c r="E30" s="513"/>
      <c r="F30" s="514"/>
      <c r="G30" s="514"/>
      <c r="H30" s="514"/>
      <c r="I30" s="514"/>
      <c r="J30" s="514"/>
      <c r="K30" s="515"/>
      <c r="L30" s="516"/>
      <c r="M30" s="517"/>
      <c r="N30" s="517"/>
      <c r="O30" s="517"/>
      <c r="P30" s="518"/>
      <c r="Q30" s="516"/>
      <c r="R30" s="517"/>
      <c r="S30" s="517"/>
      <c r="T30" s="517"/>
      <c r="U30" s="517"/>
      <c r="V30" s="518"/>
      <c r="W30" s="519" t="s">
        <v>190</v>
      </c>
      <c r="X30" s="520"/>
      <c r="Y30" s="520"/>
      <c r="Z30" s="520"/>
      <c r="AA30" s="520"/>
      <c r="AB30" s="520"/>
      <c r="AC30" s="520"/>
      <c r="AD30" s="520"/>
      <c r="AE30" s="520"/>
      <c r="AF30" s="520"/>
      <c r="AG30" s="521"/>
      <c r="AH30" s="431">
        <v>94.6</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2573341</v>
      </c>
      <c r="BO30" s="471"/>
      <c r="BP30" s="471"/>
      <c r="BQ30" s="471"/>
      <c r="BR30" s="471"/>
      <c r="BS30" s="471"/>
      <c r="BT30" s="471"/>
      <c r="BU30" s="472"/>
      <c r="BV30" s="470">
        <v>2617285</v>
      </c>
      <c r="BW30" s="471"/>
      <c r="BX30" s="471"/>
      <c r="BY30" s="471"/>
      <c r="BZ30" s="471"/>
      <c r="CA30" s="471"/>
      <c r="CB30" s="471"/>
      <c r="CC30" s="47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30" t="s">
        <v>197</v>
      </c>
      <c r="D33" s="430"/>
      <c r="E33" s="429" t="s">
        <v>198</v>
      </c>
      <c r="F33" s="429"/>
      <c r="G33" s="429"/>
      <c r="H33" s="429"/>
      <c r="I33" s="429"/>
      <c r="J33" s="429"/>
      <c r="K33" s="429"/>
      <c r="L33" s="429"/>
      <c r="M33" s="429"/>
      <c r="N33" s="429"/>
      <c r="O33" s="429"/>
      <c r="P33" s="429"/>
      <c r="Q33" s="429"/>
      <c r="R33" s="429"/>
      <c r="S33" s="429"/>
      <c r="T33" s="213"/>
      <c r="U33" s="430" t="s">
        <v>197</v>
      </c>
      <c r="V33" s="430"/>
      <c r="W33" s="429" t="s">
        <v>198</v>
      </c>
      <c r="X33" s="429"/>
      <c r="Y33" s="429"/>
      <c r="Z33" s="429"/>
      <c r="AA33" s="429"/>
      <c r="AB33" s="429"/>
      <c r="AC33" s="429"/>
      <c r="AD33" s="429"/>
      <c r="AE33" s="429"/>
      <c r="AF33" s="429"/>
      <c r="AG33" s="429"/>
      <c r="AH33" s="429"/>
      <c r="AI33" s="429"/>
      <c r="AJ33" s="429"/>
      <c r="AK33" s="429"/>
      <c r="AL33" s="213"/>
      <c r="AM33" s="430" t="s">
        <v>197</v>
      </c>
      <c r="AN33" s="430"/>
      <c r="AO33" s="429" t="s">
        <v>198</v>
      </c>
      <c r="AP33" s="429"/>
      <c r="AQ33" s="429"/>
      <c r="AR33" s="429"/>
      <c r="AS33" s="429"/>
      <c r="AT33" s="429"/>
      <c r="AU33" s="429"/>
      <c r="AV33" s="429"/>
      <c r="AW33" s="429"/>
      <c r="AX33" s="429"/>
      <c r="AY33" s="429"/>
      <c r="AZ33" s="429"/>
      <c r="BA33" s="429"/>
      <c r="BB33" s="429"/>
      <c r="BC33" s="429"/>
      <c r="BD33" s="214"/>
      <c r="BE33" s="429" t="s">
        <v>199</v>
      </c>
      <c r="BF33" s="429"/>
      <c r="BG33" s="429" t="s">
        <v>200</v>
      </c>
      <c r="BH33" s="429"/>
      <c r="BI33" s="429"/>
      <c r="BJ33" s="429"/>
      <c r="BK33" s="429"/>
      <c r="BL33" s="429"/>
      <c r="BM33" s="429"/>
      <c r="BN33" s="429"/>
      <c r="BO33" s="429"/>
      <c r="BP33" s="429"/>
      <c r="BQ33" s="429"/>
      <c r="BR33" s="429"/>
      <c r="BS33" s="429"/>
      <c r="BT33" s="429"/>
      <c r="BU33" s="429"/>
      <c r="BV33" s="214"/>
      <c r="BW33" s="430" t="s">
        <v>199</v>
      </c>
      <c r="BX33" s="430"/>
      <c r="BY33" s="429" t="s">
        <v>201</v>
      </c>
      <c r="BZ33" s="429"/>
      <c r="CA33" s="429"/>
      <c r="CB33" s="429"/>
      <c r="CC33" s="429"/>
      <c r="CD33" s="429"/>
      <c r="CE33" s="429"/>
      <c r="CF33" s="429"/>
      <c r="CG33" s="429"/>
      <c r="CH33" s="429"/>
      <c r="CI33" s="429"/>
      <c r="CJ33" s="429"/>
      <c r="CK33" s="429"/>
      <c r="CL33" s="429"/>
      <c r="CM33" s="429"/>
      <c r="CN33" s="213"/>
      <c r="CO33" s="430" t="s">
        <v>197</v>
      </c>
      <c r="CP33" s="430"/>
      <c r="CQ33" s="429" t="s">
        <v>202</v>
      </c>
      <c r="CR33" s="429"/>
      <c r="CS33" s="429"/>
      <c r="CT33" s="429"/>
      <c r="CU33" s="429"/>
      <c r="CV33" s="429"/>
      <c r="CW33" s="429"/>
      <c r="CX33" s="429"/>
      <c r="CY33" s="429"/>
      <c r="CZ33" s="429"/>
      <c r="DA33" s="429"/>
      <c r="DB33" s="429"/>
      <c r="DC33" s="429"/>
      <c r="DD33" s="429"/>
      <c r="DE33" s="429"/>
      <c r="DF33" s="213"/>
      <c r="DG33" s="428" t="s">
        <v>203</v>
      </c>
      <c r="DH33" s="428"/>
      <c r="DI33" s="215"/>
      <c r="DJ33" s="183"/>
      <c r="DK33" s="183"/>
      <c r="DL33" s="183"/>
      <c r="DM33" s="183"/>
      <c r="DN33" s="183"/>
      <c r="DO33" s="183"/>
    </row>
    <row r="34" spans="1:119" ht="32.25" customHeight="1" x14ac:dyDescent="0.15">
      <c r="A34" s="184"/>
      <c r="B34" s="210"/>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1"/>
      <c r="U34" s="426">
        <f>IF(W34="","",MAX(C34:D43)+1)</f>
        <v>4</v>
      </c>
      <c r="V34" s="426"/>
      <c r="W34" s="425" t="str">
        <f>IF('各会計、関係団体の財政状況及び健全化判断比率'!B28="","",'各会計、関係団体の財政状況及び健全化判断比率'!B28)</f>
        <v>国民健康保険特別会計（事業勘定）</v>
      </c>
      <c r="X34" s="425"/>
      <c r="Y34" s="425"/>
      <c r="Z34" s="425"/>
      <c r="AA34" s="425"/>
      <c r="AB34" s="425"/>
      <c r="AC34" s="425"/>
      <c r="AD34" s="425"/>
      <c r="AE34" s="425"/>
      <c r="AF34" s="425"/>
      <c r="AG34" s="425"/>
      <c r="AH34" s="425"/>
      <c r="AI34" s="425"/>
      <c r="AJ34" s="425"/>
      <c r="AK34" s="425"/>
      <c r="AL34" s="211"/>
      <c r="AM34" s="426">
        <f>IF(AO34="","",MAX(C34:D43,U34:V43)+1)</f>
        <v>9</v>
      </c>
      <c r="AN34" s="426"/>
      <c r="AO34" s="425" t="str">
        <f>IF('各会計、関係団体の財政状況及び健全化判断比率'!B33="","",'各会計、関係団体の財政状況及び健全化判断比率'!B33)</f>
        <v>水道事業会計</v>
      </c>
      <c r="AP34" s="425"/>
      <c r="AQ34" s="425"/>
      <c r="AR34" s="425"/>
      <c r="AS34" s="425"/>
      <c r="AT34" s="425"/>
      <c r="AU34" s="425"/>
      <c r="AV34" s="425"/>
      <c r="AW34" s="425"/>
      <c r="AX34" s="425"/>
      <c r="AY34" s="425"/>
      <c r="AZ34" s="425"/>
      <c r="BA34" s="425"/>
      <c r="BB34" s="425"/>
      <c r="BC34" s="425"/>
      <c r="BD34" s="211"/>
      <c r="BE34" s="426">
        <f>IF(BG34="","",MAX(C34:D43,U34:V43,AM34:AN43)+1)</f>
        <v>10</v>
      </c>
      <c r="BF34" s="426"/>
      <c r="BG34" s="425" t="str">
        <f>IF('各会計、関係団体の財政状況及び健全化判断比率'!B34="","",'各会計、関係団体の財政状況及び健全化判断比率'!B34)</f>
        <v>下水道特別会計</v>
      </c>
      <c r="BH34" s="425"/>
      <c r="BI34" s="425"/>
      <c r="BJ34" s="425"/>
      <c r="BK34" s="425"/>
      <c r="BL34" s="425"/>
      <c r="BM34" s="425"/>
      <c r="BN34" s="425"/>
      <c r="BO34" s="425"/>
      <c r="BP34" s="425"/>
      <c r="BQ34" s="425"/>
      <c r="BR34" s="425"/>
      <c r="BS34" s="425"/>
      <c r="BT34" s="425"/>
      <c r="BU34" s="425"/>
      <c r="BV34" s="211"/>
      <c r="BW34" s="426">
        <f>IF(BY34="","",MAX(C34:D43,U34:V43,AM34:AN43,BE34:BF43)+1)</f>
        <v>12</v>
      </c>
      <c r="BX34" s="426"/>
      <c r="BY34" s="425" t="str">
        <f>IF('各会計、関係団体の財政状況及び健全化判断比率'!B68="","",'各会計、関係団体の財政状況及び健全化判断比率'!B68)</f>
        <v>与謝野町宮津市中学校組合</v>
      </c>
      <c r="BZ34" s="425"/>
      <c r="CA34" s="425"/>
      <c r="CB34" s="425"/>
      <c r="CC34" s="425"/>
      <c r="CD34" s="425"/>
      <c r="CE34" s="425"/>
      <c r="CF34" s="425"/>
      <c r="CG34" s="425"/>
      <c r="CH34" s="425"/>
      <c r="CI34" s="425"/>
      <c r="CJ34" s="425"/>
      <c r="CK34" s="425"/>
      <c r="CL34" s="425"/>
      <c r="CM34" s="425"/>
      <c r="CN34" s="211"/>
      <c r="CO34" s="426">
        <f>IF(CQ34="","",MAX(C34:D43,U34:V43,AM34:AN43,BE34:BF43,BW34:BX43)+1)</f>
        <v>22</v>
      </c>
      <c r="CP34" s="426"/>
      <c r="CQ34" s="425" t="str">
        <f>IF('各会計、関係団体の財政状況及び健全化判断比率'!BS7="","",'各会計、関係団体の財政状況及び健全化判断比率'!BS7)</f>
        <v>加悦総合振興</v>
      </c>
      <c r="CR34" s="425"/>
      <c r="CS34" s="425"/>
      <c r="CT34" s="425"/>
      <c r="CU34" s="425"/>
      <c r="CV34" s="425"/>
      <c r="CW34" s="425"/>
      <c r="CX34" s="425"/>
      <c r="CY34" s="425"/>
      <c r="CZ34" s="425"/>
      <c r="DA34" s="425"/>
      <c r="DB34" s="425"/>
      <c r="DC34" s="425"/>
      <c r="DD34" s="425"/>
      <c r="DE34" s="425"/>
      <c r="DF34" s="208"/>
      <c r="DG34" s="427" t="str">
        <f>IF('各会計、関係団体の財政状況及び健全化判断比率'!BR7="","",'各会計、関係団体の財政状況及び健全化判断比率'!BR7)</f>
        <v/>
      </c>
      <c r="DH34" s="427"/>
      <c r="DI34" s="215"/>
      <c r="DJ34" s="183"/>
      <c r="DK34" s="183"/>
      <c r="DL34" s="183"/>
      <c r="DM34" s="183"/>
      <c r="DN34" s="183"/>
      <c r="DO34" s="183"/>
    </row>
    <row r="35" spans="1:119" ht="32.25" customHeight="1" x14ac:dyDescent="0.15">
      <c r="A35" s="184"/>
      <c r="B35" s="210"/>
      <c r="C35" s="426">
        <f>IF(E35="","",C34+1)</f>
        <v>2</v>
      </c>
      <c r="D35" s="426"/>
      <c r="E35" s="425" t="str">
        <f>IF('各会計、関係団体の財政状況及び健全化判断比率'!B8="","",'各会計、関係団体の財政状況及び健全化判断比率'!B8)</f>
        <v>宅地造成事業特別会計</v>
      </c>
      <c r="F35" s="425"/>
      <c r="G35" s="425"/>
      <c r="H35" s="425"/>
      <c r="I35" s="425"/>
      <c r="J35" s="425"/>
      <c r="K35" s="425"/>
      <c r="L35" s="425"/>
      <c r="M35" s="425"/>
      <c r="N35" s="425"/>
      <c r="O35" s="425"/>
      <c r="P35" s="425"/>
      <c r="Q35" s="425"/>
      <c r="R35" s="425"/>
      <c r="S35" s="425"/>
      <c r="T35" s="211"/>
      <c r="U35" s="426">
        <f>IF(W35="","",U34+1)</f>
        <v>5</v>
      </c>
      <c r="V35" s="426"/>
      <c r="W35" s="425" t="str">
        <f>IF('各会計、関係団体の財政状況及び健全化判断比率'!B29="","",'各会計、関係団体の財政状況及び健全化判断比率'!B29)</f>
        <v>国民健康保険特別会計（直診勘定）</v>
      </c>
      <c r="X35" s="425"/>
      <c r="Y35" s="425"/>
      <c r="Z35" s="425"/>
      <c r="AA35" s="425"/>
      <c r="AB35" s="425"/>
      <c r="AC35" s="425"/>
      <c r="AD35" s="425"/>
      <c r="AE35" s="425"/>
      <c r="AF35" s="425"/>
      <c r="AG35" s="425"/>
      <c r="AH35" s="425"/>
      <c r="AI35" s="425"/>
      <c r="AJ35" s="425"/>
      <c r="AK35" s="425"/>
      <c r="AL35" s="211"/>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1"/>
      <c r="BE35" s="426">
        <f t="shared" ref="BE35:BE43" si="1">IF(BG35="","",BE34+1)</f>
        <v>11</v>
      </c>
      <c r="BF35" s="426"/>
      <c r="BG35" s="425" t="str">
        <f>IF('各会計、関係団体の財政状況及び健全化判断比率'!B35="","",'各会計、関係団体の財政状況及び健全化判断比率'!B35)</f>
        <v>農業集落排水特別会計</v>
      </c>
      <c r="BH35" s="425"/>
      <c r="BI35" s="425"/>
      <c r="BJ35" s="425"/>
      <c r="BK35" s="425"/>
      <c r="BL35" s="425"/>
      <c r="BM35" s="425"/>
      <c r="BN35" s="425"/>
      <c r="BO35" s="425"/>
      <c r="BP35" s="425"/>
      <c r="BQ35" s="425"/>
      <c r="BR35" s="425"/>
      <c r="BS35" s="425"/>
      <c r="BT35" s="425"/>
      <c r="BU35" s="425"/>
      <c r="BV35" s="211"/>
      <c r="BW35" s="426">
        <f t="shared" ref="BW35:BW43" si="2">IF(BY35="","",BW34+1)</f>
        <v>13</v>
      </c>
      <c r="BX35" s="426"/>
      <c r="BY35" s="425" t="str">
        <f>IF('各会計、関係団体の財政状況及び健全化判断比率'!B69="","",'各会計、関係団体の財政状況及び健全化判断比率'!B69)</f>
        <v>宮津与謝消防組合</v>
      </c>
      <c r="BZ35" s="425"/>
      <c r="CA35" s="425"/>
      <c r="CB35" s="425"/>
      <c r="CC35" s="425"/>
      <c r="CD35" s="425"/>
      <c r="CE35" s="425"/>
      <c r="CF35" s="425"/>
      <c r="CG35" s="425"/>
      <c r="CH35" s="425"/>
      <c r="CI35" s="425"/>
      <c r="CJ35" s="425"/>
      <c r="CK35" s="425"/>
      <c r="CL35" s="425"/>
      <c r="CM35" s="425"/>
      <c r="CN35" s="211"/>
      <c r="CO35" s="426">
        <f t="shared" ref="CO35:CO43" si="3">IF(CQ35="","",CO34+1)</f>
        <v>23</v>
      </c>
      <c r="CP35" s="426"/>
      <c r="CQ35" s="425" t="str">
        <f>IF('各会計、関係団体の財政状況及び健全化判断比率'!BS8="","",'各会計、関係団体の財政状況及び健全化判断比率'!BS8)</f>
        <v>タンゴフロンティア</v>
      </c>
      <c r="CR35" s="425"/>
      <c r="CS35" s="425"/>
      <c r="CT35" s="425"/>
      <c r="CU35" s="425"/>
      <c r="CV35" s="425"/>
      <c r="CW35" s="425"/>
      <c r="CX35" s="425"/>
      <c r="CY35" s="425"/>
      <c r="CZ35" s="425"/>
      <c r="DA35" s="425"/>
      <c r="DB35" s="425"/>
      <c r="DC35" s="425"/>
      <c r="DD35" s="425"/>
      <c r="DE35" s="425"/>
      <c r="DF35" s="208"/>
      <c r="DG35" s="427" t="str">
        <f>IF('各会計、関係団体の財政状況及び健全化判断比率'!BR8="","",'各会計、関係団体の財政状況及び健全化判断比率'!BR8)</f>
        <v/>
      </c>
      <c r="DH35" s="427"/>
      <c r="DI35" s="215"/>
      <c r="DJ35" s="183"/>
      <c r="DK35" s="183"/>
      <c r="DL35" s="183"/>
      <c r="DM35" s="183"/>
      <c r="DN35" s="183"/>
      <c r="DO35" s="183"/>
    </row>
    <row r="36" spans="1:119" ht="32.25" customHeight="1" x14ac:dyDescent="0.15">
      <c r="A36" s="184"/>
      <c r="B36" s="210"/>
      <c r="C36" s="426">
        <f>IF(E36="","",C35+1)</f>
        <v>3</v>
      </c>
      <c r="D36" s="426"/>
      <c r="E36" s="425" t="str">
        <f>IF('各会計、関係団体の財政状況及び健全化判断比率'!B9="","",'各会計、関係団体の財政状況及び健全化判断比率'!B9)</f>
        <v>土地取得特別会計</v>
      </c>
      <c r="F36" s="425"/>
      <c r="G36" s="425"/>
      <c r="H36" s="425"/>
      <c r="I36" s="425"/>
      <c r="J36" s="425"/>
      <c r="K36" s="425"/>
      <c r="L36" s="425"/>
      <c r="M36" s="425"/>
      <c r="N36" s="425"/>
      <c r="O36" s="425"/>
      <c r="P36" s="425"/>
      <c r="Q36" s="425"/>
      <c r="R36" s="425"/>
      <c r="S36" s="425"/>
      <c r="T36" s="211"/>
      <c r="U36" s="426">
        <f t="shared" ref="U36:U43" si="4">IF(W36="","",U35+1)</f>
        <v>6</v>
      </c>
      <c r="V36" s="426"/>
      <c r="W36" s="425" t="str">
        <f>IF('各会計、関係団体の財政状況及び健全化判断比率'!B30="","",'各会計、関係団体の財政状況及び健全化判断比率'!B30)</f>
        <v>介護保険特別会計（事業勘定）</v>
      </c>
      <c r="X36" s="425"/>
      <c r="Y36" s="425"/>
      <c r="Z36" s="425"/>
      <c r="AA36" s="425"/>
      <c r="AB36" s="425"/>
      <c r="AC36" s="425"/>
      <c r="AD36" s="425"/>
      <c r="AE36" s="425"/>
      <c r="AF36" s="425"/>
      <c r="AG36" s="425"/>
      <c r="AH36" s="425"/>
      <c r="AI36" s="425"/>
      <c r="AJ36" s="425"/>
      <c r="AK36" s="425"/>
      <c r="AL36" s="211"/>
      <c r="AM36" s="426" t="str">
        <f t="shared" si="0"/>
        <v/>
      </c>
      <c r="AN36" s="426"/>
      <c r="AO36" s="425"/>
      <c r="AP36" s="425"/>
      <c r="AQ36" s="425"/>
      <c r="AR36" s="425"/>
      <c r="AS36" s="425"/>
      <c r="AT36" s="425"/>
      <c r="AU36" s="425"/>
      <c r="AV36" s="425"/>
      <c r="AW36" s="425"/>
      <c r="AX36" s="425"/>
      <c r="AY36" s="425"/>
      <c r="AZ36" s="425"/>
      <c r="BA36" s="425"/>
      <c r="BB36" s="425"/>
      <c r="BC36" s="425"/>
      <c r="BD36" s="211"/>
      <c r="BE36" s="426" t="str">
        <f t="shared" si="1"/>
        <v/>
      </c>
      <c r="BF36" s="426"/>
      <c r="BG36" s="425"/>
      <c r="BH36" s="425"/>
      <c r="BI36" s="425"/>
      <c r="BJ36" s="425"/>
      <c r="BK36" s="425"/>
      <c r="BL36" s="425"/>
      <c r="BM36" s="425"/>
      <c r="BN36" s="425"/>
      <c r="BO36" s="425"/>
      <c r="BP36" s="425"/>
      <c r="BQ36" s="425"/>
      <c r="BR36" s="425"/>
      <c r="BS36" s="425"/>
      <c r="BT36" s="425"/>
      <c r="BU36" s="425"/>
      <c r="BV36" s="211"/>
      <c r="BW36" s="426">
        <f t="shared" si="2"/>
        <v>14</v>
      </c>
      <c r="BX36" s="426"/>
      <c r="BY36" s="425" t="str">
        <f>IF('各会計、関係団体の財政状況及び健全化判断比率'!B70="","",'各会計、関係団体の財政状況及び健全化判断比率'!B70)</f>
        <v>後期高齢者医療広域連合（一般会計）</v>
      </c>
      <c r="BZ36" s="425"/>
      <c r="CA36" s="425"/>
      <c r="CB36" s="425"/>
      <c r="CC36" s="425"/>
      <c r="CD36" s="425"/>
      <c r="CE36" s="425"/>
      <c r="CF36" s="425"/>
      <c r="CG36" s="425"/>
      <c r="CH36" s="425"/>
      <c r="CI36" s="425"/>
      <c r="CJ36" s="425"/>
      <c r="CK36" s="425"/>
      <c r="CL36" s="425"/>
      <c r="CM36" s="425"/>
      <c r="CN36" s="211"/>
      <c r="CO36" s="426">
        <f t="shared" si="3"/>
        <v>24</v>
      </c>
      <c r="CP36" s="426"/>
      <c r="CQ36" s="425" t="str">
        <f>IF('各会計、関係団体の財政状況及び健全化判断比率'!BS9="","",'各会計、関係団体の財政状況及び健全化判断比率'!BS9)</f>
        <v>加悦ファーマーズライス</v>
      </c>
      <c r="CR36" s="425"/>
      <c r="CS36" s="425"/>
      <c r="CT36" s="425"/>
      <c r="CU36" s="425"/>
      <c r="CV36" s="425"/>
      <c r="CW36" s="425"/>
      <c r="CX36" s="425"/>
      <c r="CY36" s="425"/>
      <c r="CZ36" s="425"/>
      <c r="DA36" s="425"/>
      <c r="DB36" s="425"/>
      <c r="DC36" s="425"/>
      <c r="DD36" s="425"/>
      <c r="DE36" s="425"/>
      <c r="DF36" s="208"/>
      <c r="DG36" s="427" t="str">
        <f>IF('各会計、関係団体の財政状況及び健全化判断比率'!BR9="","",'各会計、関係団体の財政状況及び健全化判断比率'!BR9)</f>
        <v/>
      </c>
      <c r="DH36" s="427"/>
      <c r="DI36" s="215"/>
      <c r="DJ36" s="183"/>
      <c r="DK36" s="183"/>
      <c r="DL36" s="183"/>
      <c r="DM36" s="183"/>
      <c r="DN36" s="183"/>
      <c r="DO36" s="183"/>
    </row>
    <row r="37" spans="1:119" ht="32.25" customHeight="1" x14ac:dyDescent="0.15">
      <c r="A37" s="184"/>
      <c r="B37" s="210"/>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1"/>
      <c r="U37" s="426">
        <f t="shared" si="4"/>
        <v>7</v>
      </c>
      <c r="V37" s="426"/>
      <c r="W37" s="425" t="str">
        <f>IF('各会計、関係団体の財政状況及び健全化判断比率'!B31="","",'各会計、関係団体の財政状況及び健全化判断比率'!B31)</f>
        <v>介護保険特別会計（サービス勘定）</v>
      </c>
      <c r="X37" s="425"/>
      <c r="Y37" s="425"/>
      <c r="Z37" s="425"/>
      <c r="AA37" s="425"/>
      <c r="AB37" s="425"/>
      <c r="AC37" s="425"/>
      <c r="AD37" s="425"/>
      <c r="AE37" s="425"/>
      <c r="AF37" s="425"/>
      <c r="AG37" s="425"/>
      <c r="AH37" s="425"/>
      <c r="AI37" s="425"/>
      <c r="AJ37" s="425"/>
      <c r="AK37" s="425"/>
      <c r="AL37" s="211"/>
      <c r="AM37" s="426" t="str">
        <f t="shared" si="0"/>
        <v/>
      </c>
      <c r="AN37" s="426"/>
      <c r="AO37" s="425"/>
      <c r="AP37" s="425"/>
      <c r="AQ37" s="425"/>
      <c r="AR37" s="425"/>
      <c r="AS37" s="425"/>
      <c r="AT37" s="425"/>
      <c r="AU37" s="425"/>
      <c r="AV37" s="425"/>
      <c r="AW37" s="425"/>
      <c r="AX37" s="425"/>
      <c r="AY37" s="425"/>
      <c r="AZ37" s="425"/>
      <c r="BA37" s="425"/>
      <c r="BB37" s="425"/>
      <c r="BC37" s="425"/>
      <c r="BD37" s="211"/>
      <c r="BE37" s="426" t="str">
        <f t="shared" si="1"/>
        <v/>
      </c>
      <c r="BF37" s="426"/>
      <c r="BG37" s="425"/>
      <c r="BH37" s="425"/>
      <c r="BI37" s="425"/>
      <c r="BJ37" s="425"/>
      <c r="BK37" s="425"/>
      <c r="BL37" s="425"/>
      <c r="BM37" s="425"/>
      <c r="BN37" s="425"/>
      <c r="BO37" s="425"/>
      <c r="BP37" s="425"/>
      <c r="BQ37" s="425"/>
      <c r="BR37" s="425"/>
      <c r="BS37" s="425"/>
      <c r="BT37" s="425"/>
      <c r="BU37" s="425"/>
      <c r="BV37" s="211"/>
      <c r="BW37" s="426">
        <f t="shared" si="2"/>
        <v>15</v>
      </c>
      <c r="BX37" s="426"/>
      <c r="BY37" s="425" t="str">
        <f>IF('各会計、関係団体の財政状況及び健全化判断比率'!B71="","",'各会計、関係団体の財政状況及び健全化判断比率'!B71)</f>
        <v>後期高齢者医療広域連合（特別会計）</v>
      </c>
      <c r="BZ37" s="425"/>
      <c r="CA37" s="425"/>
      <c r="CB37" s="425"/>
      <c r="CC37" s="425"/>
      <c r="CD37" s="425"/>
      <c r="CE37" s="425"/>
      <c r="CF37" s="425"/>
      <c r="CG37" s="425"/>
      <c r="CH37" s="425"/>
      <c r="CI37" s="425"/>
      <c r="CJ37" s="425"/>
      <c r="CK37" s="425"/>
      <c r="CL37" s="425"/>
      <c r="CM37" s="425"/>
      <c r="CN37" s="211"/>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8"/>
      <c r="DG37" s="427" t="str">
        <f>IF('各会計、関係団体の財政状況及び健全化判断比率'!BR10="","",'各会計、関係団体の財政状況及び健全化判断比率'!BR10)</f>
        <v/>
      </c>
      <c r="DH37" s="427"/>
      <c r="DI37" s="215"/>
      <c r="DJ37" s="183"/>
      <c r="DK37" s="183"/>
      <c r="DL37" s="183"/>
      <c r="DM37" s="183"/>
      <c r="DN37" s="183"/>
      <c r="DO37" s="183"/>
    </row>
    <row r="38" spans="1:119" ht="32.25" customHeight="1" x14ac:dyDescent="0.15">
      <c r="A38" s="184"/>
      <c r="B38" s="210"/>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1"/>
      <c r="U38" s="426">
        <f t="shared" si="4"/>
        <v>8</v>
      </c>
      <c r="V38" s="426"/>
      <c r="W38" s="425" t="str">
        <f>IF('各会計、関係団体の財政状況及び健全化判断比率'!B32="","",'各会計、関係団体の財政状況及び健全化判断比率'!B32)</f>
        <v>後期高齢者医療特別会計</v>
      </c>
      <c r="X38" s="425"/>
      <c r="Y38" s="425"/>
      <c r="Z38" s="425"/>
      <c r="AA38" s="425"/>
      <c r="AB38" s="425"/>
      <c r="AC38" s="425"/>
      <c r="AD38" s="425"/>
      <c r="AE38" s="425"/>
      <c r="AF38" s="425"/>
      <c r="AG38" s="425"/>
      <c r="AH38" s="425"/>
      <c r="AI38" s="425"/>
      <c r="AJ38" s="425"/>
      <c r="AK38" s="425"/>
      <c r="AL38" s="211"/>
      <c r="AM38" s="426" t="str">
        <f t="shared" si="0"/>
        <v/>
      </c>
      <c r="AN38" s="426"/>
      <c r="AO38" s="425"/>
      <c r="AP38" s="425"/>
      <c r="AQ38" s="425"/>
      <c r="AR38" s="425"/>
      <c r="AS38" s="425"/>
      <c r="AT38" s="425"/>
      <c r="AU38" s="425"/>
      <c r="AV38" s="425"/>
      <c r="AW38" s="425"/>
      <c r="AX38" s="425"/>
      <c r="AY38" s="425"/>
      <c r="AZ38" s="425"/>
      <c r="BA38" s="425"/>
      <c r="BB38" s="425"/>
      <c r="BC38" s="425"/>
      <c r="BD38" s="211"/>
      <c r="BE38" s="426" t="str">
        <f t="shared" si="1"/>
        <v/>
      </c>
      <c r="BF38" s="426"/>
      <c r="BG38" s="425"/>
      <c r="BH38" s="425"/>
      <c r="BI38" s="425"/>
      <c r="BJ38" s="425"/>
      <c r="BK38" s="425"/>
      <c r="BL38" s="425"/>
      <c r="BM38" s="425"/>
      <c r="BN38" s="425"/>
      <c r="BO38" s="425"/>
      <c r="BP38" s="425"/>
      <c r="BQ38" s="425"/>
      <c r="BR38" s="425"/>
      <c r="BS38" s="425"/>
      <c r="BT38" s="425"/>
      <c r="BU38" s="425"/>
      <c r="BV38" s="211"/>
      <c r="BW38" s="426">
        <f t="shared" si="2"/>
        <v>16</v>
      </c>
      <c r="BX38" s="426"/>
      <c r="BY38" s="425" t="str">
        <f>IF('各会計、関係団体の財政状況及び健全化判断比率'!B72="","",'各会計、関係団体の財政状況及び健全化判断比率'!B72)</f>
        <v>京都府市町村議会議員公務災害補償等組合</v>
      </c>
      <c r="BZ38" s="425"/>
      <c r="CA38" s="425"/>
      <c r="CB38" s="425"/>
      <c r="CC38" s="425"/>
      <c r="CD38" s="425"/>
      <c r="CE38" s="425"/>
      <c r="CF38" s="425"/>
      <c r="CG38" s="425"/>
      <c r="CH38" s="425"/>
      <c r="CI38" s="425"/>
      <c r="CJ38" s="425"/>
      <c r="CK38" s="425"/>
      <c r="CL38" s="425"/>
      <c r="CM38" s="425"/>
      <c r="CN38" s="211"/>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8"/>
      <c r="DG38" s="427" t="str">
        <f>IF('各会計、関係団体の財政状況及び健全化判断比率'!BR11="","",'各会計、関係団体の財政状況及び健全化判断比率'!BR11)</f>
        <v/>
      </c>
      <c r="DH38" s="427"/>
      <c r="DI38" s="215"/>
      <c r="DJ38" s="183"/>
      <c r="DK38" s="183"/>
      <c r="DL38" s="183"/>
      <c r="DM38" s="183"/>
      <c r="DN38" s="183"/>
      <c r="DO38" s="183"/>
    </row>
    <row r="39" spans="1:119" ht="32.25" customHeight="1" x14ac:dyDescent="0.15">
      <c r="A39" s="184"/>
      <c r="B39" s="210"/>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1"/>
      <c r="U39" s="426" t="str">
        <f t="shared" si="4"/>
        <v/>
      </c>
      <c r="V39" s="426"/>
      <c r="W39" s="425"/>
      <c r="X39" s="425"/>
      <c r="Y39" s="425"/>
      <c r="Z39" s="425"/>
      <c r="AA39" s="425"/>
      <c r="AB39" s="425"/>
      <c r="AC39" s="425"/>
      <c r="AD39" s="425"/>
      <c r="AE39" s="425"/>
      <c r="AF39" s="425"/>
      <c r="AG39" s="425"/>
      <c r="AH39" s="425"/>
      <c r="AI39" s="425"/>
      <c r="AJ39" s="425"/>
      <c r="AK39" s="425"/>
      <c r="AL39" s="211"/>
      <c r="AM39" s="426" t="str">
        <f t="shared" si="0"/>
        <v/>
      </c>
      <c r="AN39" s="426"/>
      <c r="AO39" s="425"/>
      <c r="AP39" s="425"/>
      <c r="AQ39" s="425"/>
      <c r="AR39" s="425"/>
      <c r="AS39" s="425"/>
      <c r="AT39" s="425"/>
      <c r="AU39" s="425"/>
      <c r="AV39" s="425"/>
      <c r="AW39" s="425"/>
      <c r="AX39" s="425"/>
      <c r="AY39" s="425"/>
      <c r="AZ39" s="425"/>
      <c r="BA39" s="425"/>
      <c r="BB39" s="425"/>
      <c r="BC39" s="425"/>
      <c r="BD39" s="211"/>
      <c r="BE39" s="426" t="str">
        <f t="shared" si="1"/>
        <v/>
      </c>
      <c r="BF39" s="426"/>
      <c r="BG39" s="425"/>
      <c r="BH39" s="425"/>
      <c r="BI39" s="425"/>
      <c r="BJ39" s="425"/>
      <c r="BK39" s="425"/>
      <c r="BL39" s="425"/>
      <c r="BM39" s="425"/>
      <c r="BN39" s="425"/>
      <c r="BO39" s="425"/>
      <c r="BP39" s="425"/>
      <c r="BQ39" s="425"/>
      <c r="BR39" s="425"/>
      <c r="BS39" s="425"/>
      <c r="BT39" s="425"/>
      <c r="BU39" s="425"/>
      <c r="BV39" s="211"/>
      <c r="BW39" s="426">
        <f t="shared" si="2"/>
        <v>17</v>
      </c>
      <c r="BX39" s="426"/>
      <c r="BY39" s="425" t="str">
        <f>IF('各会計、関係団体の財政状況及び健全化判断比率'!B73="","",'各会計、関係団体の財政状況及び健全化判断比率'!B73)</f>
        <v>京都府市町村職員退職手当組合</v>
      </c>
      <c r="BZ39" s="425"/>
      <c r="CA39" s="425"/>
      <c r="CB39" s="425"/>
      <c r="CC39" s="425"/>
      <c r="CD39" s="425"/>
      <c r="CE39" s="425"/>
      <c r="CF39" s="425"/>
      <c r="CG39" s="425"/>
      <c r="CH39" s="425"/>
      <c r="CI39" s="425"/>
      <c r="CJ39" s="425"/>
      <c r="CK39" s="425"/>
      <c r="CL39" s="425"/>
      <c r="CM39" s="425"/>
      <c r="CN39" s="211"/>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8"/>
      <c r="DG39" s="427" t="str">
        <f>IF('各会計、関係団体の財政状況及び健全化判断比率'!BR12="","",'各会計、関係団体の財政状況及び健全化判断比率'!BR12)</f>
        <v/>
      </c>
      <c r="DH39" s="427"/>
      <c r="DI39" s="215"/>
      <c r="DJ39" s="183"/>
      <c r="DK39" s="183"/>
      <c r="DL39" s="183"/>
      <c r="DM39" s="183"/>
      <c r="DN39" s="183"/>
      <c r="DO39" s="183"/>
    </row>
    <row r="40" spans="1:119" ht="32.25" customHeight="1" x14ac:dyDescent="0.15">
      <c r="A40" s="184"/>
      <c r="B40" s="210"/>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1"/>
      <c r="U40" s="426" t="str">
        <f t="shared" si="4"/>
        <v/>
      </c>
      <c r="V40" s="426"/>
      <c r="W40" s="425"/>
      <c r="X40" s="425"/>
      <c r="Y40" s="425"/>
      <c r="Z40" s="425"/>
      <c r="AA40" s="425"/>
      <c r="AB40" s="425"/>
      <c r="AC40" s="425"/>
      <c r="AD40" s="425"/>
      <c r="AE40" s="425"/>
      <c r="AF40" s="425"/>
      <c r="AG40" s="425"/>
      <c r="AH40" s="425"/>
      <c r="AI40" s="425"/>
      <c r="AJ40" s="425"/>
      <c r="AK40" s="425"/>
      <c r="AL40" s="211"/>
      <c r="AM40" s="426" t="str">
        <f t="shared" si="0"/>
        <v/>
      </c>
      <c r="AN40" s="426"/>
      <c r="AO40" s="425"/>
      <c r="AP40" s="425"/>
      <c r="AQ40" s="425"/>
      <c r="AR40" s="425"/>
      <c r="AS40" s="425"/>
      <c r="AT40" s="425"/>
      <c r="AU40" s="425"/>
      <c r="AV40" s="425"/>
      <c r="AW40" s="425"/>
      <c r="AX40" s="425"/>
      <c r="AY40" s="425"/>
      <c r="AZ40" s="425"/>
      <c r="BA40" s="425"/>
      <c r="BB40" s="425"/>
      <c r="BC40" s="425"/>
      <c r="BD40" s="211"/>
      <c r="BE40" s="426" t="str">
        <f t="shared" si="1"/>
        <v/>
      </c>
      <c r="BF40" s="426"/>
      <c r="BG40" s="425"/>
      <c r="BH40" s="425"/>
      <c r="BI40" s="425"/>
      <c r="BJ40" s="425"/>
      <c r="BK40" s="425"/>
      <c r="BL40" s="425"/>
      <c r="BM40" s="425"/>
      <c r="BN40" s="425"/>
      <c r="BO40" s="425"/>
      <c r="BP40" s="425"/>
      <c r="BQ40" s="425"/>
      <c r="BR40" s="425"/>
      <c r="BS40" s="425"/>
      <c r="BT40" s="425"/>
      <c r="BU40" s="425"/>
      <c r="BV40" s="211"/>
      <c r="BW40" s="426">
        <f t="shared" si="2"/>
        <v>18</v>
      </c>
      <c r="BX40" s="426"/>
      <c r="BY40" s="425" t="str">
        <f>IF('各会計、関係団体の財政状況及び健全化判断比率'!B74="","",'各会計、関係団体の財政状況及び健全化判断比率'!B74)</f>
        <v>京都府住宅新築資金等貸付事業管理組合（一般会計）</v>
      </c>
      <c r="BZ40" s="425"/>
      <c r="CA40" s="425"/>
      <c r="CB40" s="425"/>
      <c r="CC40" s="425"/>
      <c r="CD40" s="425"/>
      <c r="CE40" s="425"/>
      <c r="CF40" s="425"/>
      <c r="CG40" s="425"/>
      <c r="CH40" s="425"/>
      <c r="CI40" s="425"/>
      <c r="CJ40" s="425"/>
      <c r="CK40" s="425"/>
      <c r="CL40" s="425"/>
      <c r="CM40" s="425"/>
      <c r="CN40" s="211"/>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8"/>
      <c r="DG40" s="427" t="str">
        <f>IF('各会計、関係団体の財政状況及び健全化判断比率'!BR13="","",'各会計、関係団体の財政状況及び健全化判断比率'!BR13)</f>
        <v/>
      </c>
      <c r="DH40" s="427"/>
      <c r="DI40" s="215"/>
      <c r="DJ40" s="183"/>
      <c r="DK40" s="183"/>
      <c r="DL40" s="183"/>
      <c r="DM40" s="183"/>
      <c r="DN40" s="183"/>
      <c r="DO40" s="183"/>
    </row>
    <row r="41" spans="1:119" ht="32.25" customHeight="1" x14ac:dyDescent="0.15">
      <c r="A41" s="184"/>
      <c r="B41" s="210"/>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1"/>
      <c r="U41" s="426" t="str">
        <f t="shared" si="4"/>
        <v/>
      </c>
      <c r="V41" s="426"/>
      <c r="W41" s="425"/>
      <c r="X41" s="425"/>
      <c r="Y41" s="425"/>
      <c r="Z41" s="425"/>
      <c r="AA41" s="425"/>
      <c r="AB41" s="425"/>
      <c r="AC41" s="425"/>
      <c r="AD41" s="425"/>
      <c r="AE41" s="425"/>
      <c r="AF41" s="425"/>
      <c r="AG41" s="425"/>
      <c r="AH41" s="425"/>
      <c r="AI41" s="425"/>
      <c r="AJ41" s="425"/>
      <c r="AK41" s="425"/>
      <c r="AL41" s="211"/>
      <c r="AM41" s="426" t="str">
        <f t="shared" si="0"/>
        <v/>
      </c>
      <c r="AN41" s="426"/>
      <c r="AO41" s="425"/>
      <c r="AP41" s="425"/>
      <c r="AQ41" s="425"/>
      <c r="AR41" s="425"/>
      <c r="AS41" s="425"/>
      <c r="AT41" s="425"/>
      <c r="AU41" s="425"/>
      <c r="AV41" s="425"/>
      <c r="AW41" s="425"/>
      <c r="AX41" s="425"/>
      <c r="AY41" s="425"/>
      <c r="AZ41" s="425"/>
      <c r="BA41" s="425"/>
      <c r="BB41" s="425"/>
      <c r="BC41" s="425"/>
      <c r="BD41" s="211"/>
      <c r="BE41" s="426" t="str">
        <f t="shared" si="1"/>
        <v/>
      </c>
      <c r="BF41" s="426"/>
      <c r="BG41" s="425"/>
      <c r="BH41" s="425"/>
      <c r="BI41" s="425"/>
      <c r="BJ41" s="425"/>
      <c r="BK41" s="425"/>
      <c r="BL41" s="425"/>
      <c r="BM41" s="425"/>
      <c r="BN41" s="425"/>
      <c r="BO41" s="425"/>
      <c r="BP41" s="425"/>
      <c r="BQ41" s="425"/>
      <c r="BR41" s="425"/>
      <c r="BS41" s="425"/>
      <c r="BT41" s="425"/>
      <c r="BU41" s="425"/>
      <c r="BV41" s="211"/>
      <c r="BW41" s="426">
        <f t="shared" si="2"/>
        <v>19</v>
      </c>
      <c r="BX41" s="426"/>
      <c r="BY41" s="425" t="str">
        <f>IF('各会計、関係団体の財政状況及び健全化判断比率'!B75="","",'各会計、関係団体の財政状況及び健全化判断比率'!B75)</f>
        <v>京都府住宅新築資金等貸付事業管理組合（特別会計）</v>
      </c>
      <c r="BZ41" s="425"/>
      <c r="CA41" s="425"/>
      <c r="CB41" s="425"/>
      <c r="CC41" s="425"/>
      <c r="CD41" s="425"/>
      <c r="CE41" s="425"/>
      <c r="CF41" s="425"/>
      <c r="CG41" s="425"/>
      <c r="CH41" s="425"/>
      <c r="CI41" s="425"/>
      <c r="CJ41" s="425"/>
      <c r="CK41" s="425"/>
      <c r="CL41" s="425"/>
      <c r="CM41" s="425"/>
      <c r="CN41" s="211"/>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8"/>
      <c r="DG41" s="427" t="str">
        <f>IF('各会計、関係団体の財政状況及び健全化判断比率'!BR14="","",'各会計、関係団体の財政状況及び健全化判断比率'!BR14)</f>
        <v/>
      </c>
      <c r="DH41" s="427"/>
      <c r="DI41" s="215"/>
      <c r="DJ41" s="183"/>
      <c r="DK41" s="183"/>
      <c r="DL41" s="183"/>
      <c r="DM41" s="183"/>
      <c r="DN41" s="183"/>
      <c r="DO41" s="183"/>
    </row>
    <row r="42" spans="1:119" ht="32.25" customHeight="1" x14ac:dyDescent="0.15">
      <c r="A42" s="183"/>
      <c r="B42" s="210"/>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1"/>
      <c r="U42" s="426" t="str">
        <f t="shared" si="4"/>
        <v/>
      </c>
      <c r="V42" s="426"/>
      <c r="W42" s="425"/>
      <c r="X42" s="425"/>
      <c r="Y42" s="425"/>
      <c r="Z42" s="425"/>
      <c r="AA42" s="425"/>
      <c r="AB42" s="425"/>
      <c r="AC42" s="425"/>
      <c r="AD42" s="425"/>
      <c r="AE42" s="425"/>
      <c r="AF42" s="425"/>
      <c r="AG42" s="425"/>
      <c r="AH42" s="425"/>
      <c r="AI42" s="425"/>
      <c r="AJ42" s="425"/>
      <c r="AK42" s="425"/>
      <c r="AL42" s="211"/>
      <c r="AM42" s="426" t="str">
        <f t="shared" si="0"/>
        <v/>
      </c>
      <c r="AN42" s="426"/>
      <c r="AO42" s="425"/>
      <c r="AP42" s="425"/>
      <c r="AQ42" s="425"/>
      <c r="AR42" s="425"/>
      <c r="AS42" s="425"/>
      <c r="AT42" s="425"/>
      <c r="AU42" s="425"/>
      <c r="AV42" s="425"/>
      <c r="AW42" s="425"/>
      <c r="AX42" s="425"/>
      <c r="AY42" s="425"/>
      <c r="AZ42" s="425"/>
      <c r="BA42" s="425"/>
      <c r="BB42" s="425"/>
      <c r="BC42" s="425"/>
      <c r="BD42" s="211"/>
      <c r="BE42" s="426" t="str">
        <f t="shared" si="1"/>
        <v/>
      </c>
      <c r="BF42" s="426"/>
      <c r="BG42" s="425"/>
      <c r="BH42" s="425"/>
      <c r="BI42" s="425"/>
      <c r="BJ42" s="425"/>
      <c r="BK42" s="425"/>
      <c r="BL42" s="425"/>
      <c r="BM42" s="425"/>
      <c r="BN42" s="425"/>
      <c r="BO42" s="425"/>
      <c r="BP42" s="425"/>
      <c r="BQ42" s="425"/>
      <c r="BR42" s="425"/>
      <c r="BS42" s="425"/>
      <c r="BT42" s="425"/>
      <c r="BU42" s="425"/>
      <c r="BV42" s="211"/>
      <c r="BW42" s="426">
        <f t="shared" si="2"/>
        <v>20</v>
      </c>
      <c r="BX42" s="426"/>
      <c r="BY42" s="425" t="str">
        <f>IF('各会計、関係団体の財政状況及び健全化判断比率'!B76="","",'各会計、関係団体の財政状況及び健全化判断比率'!B76)</f>
        <v>京都府自治会館管理組合</v>
      </c>
      <c r="BZ42" s="425"/>
      <c r="CA42" s="425"/>
      <c r="CB42" s="425"/>
      <c r="CC42" s="425"/>
      <c r="CD42" s="425"/>
      <c r="CE42" s="425"/>
      <c r="CF42" s="425"/>
      <c r="CG42" s="425"/>
      <c r="CH42" s="425"/>
      <c r="CI42" s="425"/>
      <c r="CJ42" s="425"/>
      <c r="CK42" s="425"/>
      <c r="CL42" s="425"/>
      <c r="CM42" s="425"/>
      <c r="CN42" s="211"/>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8"/>
      <c r="DG42" s="427" t="str">
        <f>IF('各会計、関係団体の財政状況及び健全化判断比率'!BR15="","",'各会計、関係団体の財政状況及び健全化判断比率'!BR15)</f>
        <v/>
      </c>
      <c r="DH42" s="427"/>
      <c r="DI42" s="215"/>
      <c r="DJ42" s="183"/>
      <c r="DK42" s="183"/>
      <c r="DL42" s="183"/>
      <c r="DM42" s="183"/>
      <c r="DN42" s="183"/>
      <c r="DO42" s="183"/>
    </row>
    <row r="43" spans="1:119" ht="32.25" customHeight="1" x14ac:dyDescent="0.15">
      <c r="A43" s="183"/>
      <c r="B43" s="210"/>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1"/>
      <c r="U43" s="426" t="str">
        <f t="shared" si="4"/>
        <v/>
      </c>
      <c r="V43" s="426"/>
      <c r="W43" s="425"/>
      <c r="X43" s="425"/>
      <c r="Y43" s="425"/>
      <c r="Z43" s="425"/>
      <c r="AA43" s="425"/>
      <c r="AB43" s="425"/>
      <c r="AC43" s="425"/>
      <c r="AD43" s="425"/>
      <c r="AE43" s="425"/>
      <c r="AF43" s="425"/>
      <c r="AG43" s="425"/>
      <c r="AH43" s="425"/>
      <c r="AI43" s="425"/>
      <c r="AJ43" s="425"/>
      <c r="AK43" s="425"/>
      <c r="AL43" s="211"/>
      <c r="AM43" s="426" t="str">
        <f t="shared" si="0"/>
        <v/>
      </c>
      <c r="AN43" s="426"/>
      <c r="AO43" s="425"/>
      <c r="AP43" s="425"/>
      <c r="AQ43" s="425"/>
      <c r="AR43" s="425"/>
      <c r="AS43" s="425"/>
      <c r="AT43" s="425"/>
      <c r="AU43" s="425"/>
      <c r="AV43" s="425"/>
      <c r="AW43" s="425"/>
      <c r="AX43" s="425"/>
      <c r="AY43" s="425"/>
      <c r="AZ43" s="425"/>
      <c r="BA43" s="425"/>
      <c r="BB43" s="425"/>
      <c r="BC43" s="425"/>
      <c r="BD43" s="211"/>
      <c r="BE43" s="426" t="str">
        <f t="shared" si="1"/>
        <v/>
      </c>
      <c r="BF43" s="426"/>
      <c r="BG43" s="425"/>
      <c r="BH43" s="425"/>
      <c r="BI43" s="425"/>
      <c r="BJ43" s="425"/>
      <c r="BK43" s="425"/>
      <c r="BL43" s="425"/>
      <c r="BM43" s="425"/>
      <c r="BN43" s="425"/>
      <c r="BO43" s="425"/>
      <c r="BP43" s="425"/>
      <c r="BQ43" s="425"/>
      <c r="BR43" s="425"/>
      <c r="BS43" s="425"/>
      <c r="BT43" s="425"/>
      <c r="BU43" s="425"/>
      <c r="BV43" s="211"/>
      <c r="BW43" s="426">
        <f t="shared" si="2"/>
        <v>21</v>
      </c>
      <c r="BX43" s="426"/>
      <c r="BY43" s="425" t="str">
        <f>IF('各会計、関係団体の財政状況及び健全化判断比率'!B77="","",'各会計、関係団体の財政状況及び健全化判断比率'!B77)</f>
        <v>京都地方税機構</v>
      </c>
      <c r="BZ43" s="425"/>
      <c r="CA43" s="425"/>
      <c r="CB43" s="425"/>
      <c r="CC43" s="425"/>
      <c r="CD43" s="425"/>
      <c r="CE43" s="425"/>
      <c r="CF43" s="425"/>
      <c r="CG43" s="425"/>
      <c r="CH43" s="425"/>
      <c r="CI43" s="425"/>
      <c r="CJ43" s="425"/>
      <c r="CK43" s="425"/>
      <c r="CL43" s="425"/>
      <c r="CM43" s="425"/>
      <c r="CN43" s="211"/>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8"/>
      <c r="DG43" s="427" t="str">
        <f>IF('各会計、関係団体の財政状況及び健全化判断比率'!BR16="","",'各会計、関係団体の財政状況及び健全化判断比率'!BR16)</f>
        <v/>
      </c>
      <c r="DH43" s="427"/>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sheetData>
  <sheetProtection algorithmName="SHA-512" hashValue="23SFHMeHY+Gn1qxsQ3Dht20EBy+CBhnjyp3IHo0sxSrpPX77g33M+1lOKQz6H+Yyi/a8ec5JBuUEkXve/vohHA==" saltValue="DHWj4prO0St39od2g09B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BL64" sqref="BL6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2" t="s">
        <v>580</v>
      </c>
      <c r="D34" s="1252"/>
      <c r="E34" s="1253"/>
      <c r="F34" s="32">
        <v>3.08</v>
      </c>
      <c r="G34" s="33">
        <v>3.32</v>
      </c>
      <c r="H34" s="33">
        <v>14.39</v>
      </c>
      <c r="I34" s="33">
        <v>13.58</v>
      </c>
      <c r="J34" s="34">
        <v>12.65</v>
      </c>
      <c r="K34" s="22"/>
      <c r="L34" s="22"/>
      <c r="M34" s="22"/>
      <c r="N34" s="22"/>
      <c r="O34" s="22"/>
      <c r="P34" s="22"/>
    </row>
    <row r="35" spans="1:16" ht="39" customHeight="1" x14ac:dyDescent="0.15">
      <c r="A35" s="22"/>
      <c r="B35" s="35"/>
      <c r="C35" s="1246" t="s">
        <v>581</v>
      </c>
      <c r="D35" s="1247"/>
      <c r="E35" s="1248"/>
      <c r="F35" s="36">
        <v>3.35</v>
      </c>
      <c r="G35" s="37">
        <v>0.12</v>
      </c>
      <c r="H35" s="37">
        <v>0.33</v>
      </c>
      <c r="I35" s="37">
        <v>0.23</v>
      </c>
      <c r="J35" s="38">
        <v>0.45</v>
      </c>
      <c r="K35" s="22"/>
      <c r="L35" s="22"/>
      <c r="M35" s="22"/>
      <c r="N35" s="22"/>
      <c r="O35" s="22"/>
      <c r="P35" s="22"/>
    </row>
    <row r="36" spans="1:16" ht="39" customHeight="1" x14ac:dyDescent="0.15">
      <c r="A36" s="22"/>
      <c r="B36" s="35"/>
      <c r="C36" s="1246" t="s">
        <v>582</v>
      </c>
      <c r="D36" s="1247"/>
      <c r="E36" s="1248"/>
      <c r="F36" s="36">
        <v>0.06</v>
      </c>
      <c r="G36" s="37">
        <v>0.51</v>
      </c>
      <c r="H36" s="37">
        <v>0.04</v>
      </c>
      <c r="I36" s="37">
        <v>0.28999999999999998</v>
      </c>
      <c r="J36" s="38">
        <v>0.38</v>
      </c>
      <c r="K36" s="22"/>
      <c r="L36" s="22"/>
      <c r="M36" s="22"/>
      <c r="N36" s="22"/>
      <c r="O36" s="22"/>
      <c r="P36" s="22"/>
    </row>
    <row r="37" spans="1:16" ht="39" customHeight="1" x14ac:dyDescent="0.15">
      <c r="A37" s="22"/>
      <c r="B37" s="35"/>
      <c r="C37" s="1246" t="s">
        <v>583</v>
      </c>
      <c r="D37" s="1247"/>
      <c r="E37" s="1248"/>
      <c r="F37" s="36">
        <v>0.39</v>
      </c>
      <c r="G37" s="37">
        <v>0.08</v>
      </c>
      <c r="H37" s="37">
        <v>0.11</v>
      </c>
      <c r="I37" s="37">
        <v>0</v>
      </c>
      <c r="J37" s="38">
        <v>0.14000000000000001</v>
      </c>
      <c r="K37" s="22"/>
      <c r="L37" s="22"/>
      <c r="M37" s="22"/>
      <c r="N37" s="22"/>
      <c r="O37" s="22"/>
      <c r="P37" s="22"/>
    </row>
    <row r="38" spans="1:16" ht="39" customHeight="1" x14ac:dyDescent="0.15">
      <c r="A38" s="22"/>
      <c r="B38" s="35"/>
      <c r="C38" s="1246" t="s">
        <v>584</v>
      </c>
      <c r="D38" s="1247"/>
      <c r="E38" s="1248"/>
      <c r="F38" s="36">
        <v>0.05</v>
      </c>
      <c r="G38" s="37">
        <v>0.05</v>
      </c>
      <c r="H38" s="37">
        <v>0.06</v>
      </c>
      <c r="I38" s="37">
        <v>0.05</v>
      </c>
      <c r="J38" s="38">
        <v>0.06</v>
      </c>
      <c r="K38" s="22"/>
      <c r="L38" s="22"/>
      <c r="M38" s="22"/>
      <c r="N38" s="22"/>
      <c r="O38" s="22"/>
      <c r="P38" s="22"/>
    </row>
    <row r="39" spans="1:16" ht="39" customHeight="1" x14ac:dyDescent="0.15">
      <c r="A39" s="22"/>
      <c r="B39" s="35"/>
      <c r="C39" s="1246" t="s">
        <v>585</v>
      </c>
      <c r="D39" s="1247"/>
      <c r="E39" s="1248"/>
      <c r="F39" s="36">
        <v>0</v>
      </c>
      <c r="G39" s="37">
        <v>0</v>
      </c>
      <c r="H39" s="37">
        <v>0</v>
      </c>
      <c r="I39" s="37">
        <v>0</v>
      </c>
      <c r="J39" s="38">
        <v>0</v>
      </c>
      <c r="K39" s="22"/>
      <c r="L39" s="22"/>
      <c r="M39" s="22"/>
      <c r="N39" s="22"/>
      <c r="O39" s="22"/>
      <c r="P39" s="22"/>
    </row>
    <row r="40" spans="1:16" ht="39" customHeight="1" x14ac:dyDescent="0.15">
      <c r="A40" s="22"/>
      <c r="B40" s="35"/>
      <c r="C40" s="1246" t="s">
        <v>586</v>
      </c>
      <c r="D40" s="1247"/>
      <c r="E40" s="1248"/>
      <c r="F40" s="36">
        <v>0</v>
      </c>
      <c r="G40" s="37">
        <v>0</v>
      </c>
      <c r="H40" s="37">
        <v>0</v>
      </c>
      <c r="I40" s="37">
        <v>0</v>
      </c>
      <c r="J40" s="38">
        <v>0</v>
      </c>
      <c r="K40" s="22"/>
      <c r="L40" s="22"/>
      <c r="M40" s="22"/>
      <c r="N40" s="22"/>
      <c r="O40" s="22"/>
      <c r="P40" s="22"/>
    </row>
    <row r="41" spans="1:16" ht="39" customHeight="1" x14ac:dyDescent="0.15">
      <c r="A41" s="22"/>
      <c r="B41" s="35"/>
      <c r="C41" s="1246" t="s">
        <v>587</v>
      </c>
      <c r="D41" s="1247"/>
      <c r="E41" s="1248"/>
      <c r="F41" s="36">
        <v>0.03</v>
      </c>
      <c r="G41" s="37">
        <v>0.01</v>
      </c>
      <c r="H41" s="37">
        <v>0</v>
      </c>
      <c r="I41" s="37">
        <v>0</v>
      </c>
      <c r="J41" s="38">
        <v>0</v>
      </c>
      <c r="K41" s="22"/>
      <c r="L41" s="22"/>
      <c r="M41" s="22"/>
      <c r="N41" s="22"/>
      <c r="O41" s="22"/>
      <c r="P41" s="22"/>
    </row>
    <row r="42" spans="1:16" ht="39" customHeight="1" x14ac:dyDescent="0.15">
      <c r="A42" s="22"/>
      <c r="B42" s="39"/>
      <c r="C42" s="1246" t="s">
        <v>588</v>
      </c>
      <c r="D42" s="1247"/>
      <c r="E42" s="1248"/>
      <c r="F42" s="36" t="s">
        <v>531</v>
      </c>
      <c r="G42" s="37" t="s">
        <v>531</v>
      </c>
      <c r="H42" s="37" t="s">
        <v>531</v>
      </c>
      <c r="I42" s="37" t="s">
        <v>531</v>
      </c>
      <c r="J42" s="38" t="s">
        <v>531</v>
      </c>
      <c r="K42" s="22"/>
      <c r="L42" s="22"/>
      <c r="M42" s="22"/>
      <c r="N42" s="22"/>
      <c r="O42" s="22"/>
      <c r="P42" s="22"/>
    </row>
    <row r="43" spans="1:16" ht="39" customHeight="1" thickBot="1" x14ac:dyDescent="0.2">
      <c r="A43" s="22"/>
      <c r="B43" s="40"/>
      <c r="C43" s="1249" t="s">
        <v>589</v>
      </c>
      <c r="D43" s="1250"/>
      <c r="E43" s="1251"/>
      <c r="F43" s="41">
        <v>0.16</v>
      </c>
      <c r="G43" s="42">
        <v>11.28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ifcqaQb6PC8/AquYgF3bqVTIQOWoYdTvIT9o2IM4GisK/5WiJj1MkWDE94fEHhCgyHpsLcq7pcu8zwlyGQzzQ==" saltValue="F4A7BZa0EGhNTjLIl5q0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90" zoomScaleNormal="90" zoomScaleSheetLayoutView="55" workbookViewId="0">
      <selection activeCell="BL64" sqref="BL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1740</v>
      </c>
      <c r="L45" s="60">
        <v>1645</v>
      </c>
      <c r="M45" s="60">
        <v>1598</v>
      </c>
      <c r="N45" s="60">
        <v>1574</v>
      </c>
      <c r="O45" s="61">
        <v>1631</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531</v>
      </c>
      <c r="L46" s="64" t="s">
        <v>531</v>
      </c>
      <c r="M46" s="64" t="s">
        <v>531</v>
      </c>
      <c r="N46" s="64" t="s">
        <v>531</v>
      </c>
      <c r="O46" s="65" t="s">
        <v>531</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531</v>
      </c>
      <c r="L47" s="64" t="s">
        <v>531</v>
      </c>
      <c r="M47" s="64" t="s">
        <v>531</v>
      </c>
      <c r="N47" s="64" t="s">
        <v>531</v>
      </c>
      <c r="O47" s="65" t="s">
        <v>531</v>
      </c>
      <c r="P47" s="48"/>
      <c r="Q47" s="48"/>
      <c r="R47" s="48"/>
      <c r="S47" s="48"/>
      <c r="T47" s="48"/>
      <c r="U47" s="48"/>
    </row>
    <row r="48" spans="1:21" ht="30.75" customHeight="1" x14ac:dyDescent="0.15">
      <c r="A48" s="48"/>
      <c r="B48" s="1274"/>
      <c r="C48" s="1275"/>
      <c r="D48" s="62"/>
      <c r="E48" s="1256" t="s">
        <v>15</v>
      </c>
      <c r="F48" s="1256"/>
      <c r="G48" s="1256"/>
      <c r="H48" s="1256"/>
      <c r="I48" s="1256"/>
      <c r="J48" s="1257"/>
      <c r="K48" s="63">
        <v>806</v>
      </c>
      <c r="L48" s="64">
        <v>846</v>
      </c>
      <c r="M48" s="64">
        <v>1011</v>
      </c>
      <c r="N48" s="64">
        <v>1044</v>
      </c>
      <c r="O48" s="65">
        <v>1052</v>
      </c>
      <c r="P48" s="48"/>
      <c r="Q48" s="48"/>
      <c r="R48" s="48"/>
      <c r="S48" s="48"/>
      <c r="T48" s="48"/>
      <c r="U48" s="48"/>
    </row>
    <row r="49" spans="1:21" ht="30.75" customHeight="1" x14ac:dyDescent="0.15">
      <c r="A49" s="48"/>
      <c r="B49" s="1274"/>
      <c r="C49" s="1275"/>
      <c r="D49" s="62"/>
      <c r="E49" s="1256" t="s">
        <v>16</v>
      </c>
      <c r="F49" s="1256"/>
      <c r="G49" s="1256"/>
      <c r="H49" s="1256"/>
      <c r="I49" s="1256"/>
      <c r="J49" s="1257"/>
      <c r="K49" s="63">
        <v>14</v>
      </c>
      <c r="L49" s="64">
        <v>25</v>
      </c>
      <c r="M49" s="64">
        <v>24</v>
      </c>
      <c r="N49" s="64">
        <v>26</v>
      </c>
      <c r="O49" s="65">
        <v>23</v>
      </c>
      <c r="P49" s="48"/>
      <c r="Q49" s="48"/>
      <c r="R49" s="48"/>
      <c r="S49" s="48"/>
      <c r="T49" s="48"/>
      <c r="U49" s="48"/>
    </row>
    <row r="50" spans="1:21" ht="30.75" customHeight="1" x14ac:dyDescent="0.15">
      <c r="A50" s="48"/>
      <c r="B50" s="1274"/>
      <c r="C50" s="1275"/>
      <c r="D50" s="62"/>
      <c r="E50" s="1256" t="s">
        <v>17</v>
      </c>
      <c r="F50" s="1256"/>
      <c r="G50" s="1256"/>
      <c r="H50" s="1256"/>
      <c r="I50" s="1256"/>
      <c r="J50" s="1257"/>
      <c r="K50" s="63">
        <v>5</v>
      </c>
      <c r="L50" s="64" t="s">
        <v>531</v>
      </c>
      <c r="M50" s="64">
        <v>0</v>
      </c>
      <c r="N50" s="64">
        <v>0</v>
      </c>
      <c r="O50" s="65">
        <v>0</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531</v>
      </c>
      <c r="L51" s="64" t="s">
        <v>531</v>
      </c>
      <c r="M51" s="64" t="s">
        <v>531</v>
      </c>
      <c r="N51" s="64" t="s">
        <v>531</v>
      </c>
      <c r="O51" s="65" t="s">
        <v>531</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1704</v>
      </c>
      <c r="L52" s="64">
        <v>1676</v>
      </c>
      <c r="M52" s="64">
        <v>1644</v>
      </c>
      <c r="N52" s="64">
        <v>1672</v>
      </c>
      <c r="O52" s="65">
        <v>1681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861</v>
      </c>
      <c r="L53" s="69">
        <v>840</v>
      </c>
      <c r="M53" s="69">
        <v>989</v>
      </c>
      <c r="N53" s="69">
        <v>972</v>
      </c>
      <c r="O53" s="70">
        <v>1025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2" t="s">
        <v>25</v>
      </c>
      <c r="C57" s="1263"/>
      <c r="D57" s="1266" t="s">
        <v>26</v>
      </c>
      <c r="E57" s="1267"/>
      <c r="F57" s="1267"/>
      <c r="G57" s="1267"/>
      <c r="H57" s="1267"/>
      <c r="I57" s="1267"/>
      <c r="J57" s="1268"/>
      <c r="K57" s="383" t="s">
        <v>597</v>
      </c>
      <c r="L57" s="384" t="s">
        <v>531</v>
      </c>
      <c r="M57" s="384" t="s">
        <v>531</v>
      </c>
      <c r="N57" s="384" t="s">
        <v>531</v>
      </c>
      <c r="O57" s="385" t="s">
        <v>531</v>
      </c>
    </row>
    <row r="58" spans="1:21" ht="31.5" customHeight="1" thickBot="1" x14ac:dyDescent="0.2">
      <c r="B58" s="1264"/>
      <c r="C58" s="1265"/>
      <c r="D58" s="1269" t="s">
        <v>27</v>
      </c>
      <c r="E58" s="1270"/>
      <c r="F58" s="1270"/>
      <c r="G58" s="1270"/>
      <c r="H58" s="1270"/>
      <c r="I58" s="1270"/>
      <c r="J58" s="1271"/>
      <c r="K58" s="83" t="s">
        <v>597</v>
      </c>
      <c r="L58" s="84" t="s">
        <v>597</v>
      </c>
      <c r="M58" s="84" t="s">
        <v>597</v>
      </c>
      <c r="N58" s="84" t="s">
        <v>597</v>
      </c>
      <c r="O58" s="85" t="s">
        <v>597</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2f4yMOnfjtUu0nkYbG6jfDoQN2/yVZHjhHsW79yOXPvVwwKTAs4axLen3VHgPerWsIowSUqInir4AvelHd3mQ==" saltValue="qLdGDyHi4nSATzCjaGZp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BL64" sqref="BL64"/>
    </sheetView>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572</v>
      </c>
      <c r="J40" s="97" t="s">
        <v>573</v>
      </c>
      <c r="K40" s="97" t="s">
        <v>574</v>
      </c>
      <c r="L40" s="97" t="s">
        <v>575</v>
      </c>
      <c r="M40" s="98" t="s">
        <v>576</v>
      </c>
    </row>
    <row r="41" spans="2:13" ht="27.75" customHeight="1" x14ac:dyDescent="0.15">
      <c r="B41" s="1292" t="s">
        <v>30</v>
      </c>
      <c r="C41" s="1293"/>
      <c r="D41" s="99"/>
      <c r="E41" s="1294" t="s">
        <v>31</v>
      </c>
      <c r="F41" s="1294"/>
      <c r="G41" s="1294"/>
      <c r="H41" s="1295"/>
      <c r="I41" s="100">
        <v>13490</v>
      </c>
      <c r="J41" s="101">
        <v>14205</v>
      </c>
      <c r="K41" s="101">
        <v>14400</v>
      </c>
      <c r="L41" s="101">
        <v>13958</v>
      </c>
      <c r="M41" s="102">
        <v>15442</v>
      </c>
    </row>
    <row r="42" spans="2:13" ht="27.75" customHeight="1" x14ac:dyDescent="0.15">
      <c r="B42" s="1282"/>
      <c r="C42" s="1283"/>
      <c r="D42" s="103"/>
      <c r="E42" s="1286" t="s">
        <v>32</v>
      </c>
      <c r="F42" s="1286"/>
      <c r="G42" s="1286"/>
      <c r="H42" s="1287"/>
      <c r="I42" s="104">
        <v>4</v>
      </c>
      <c r="J42" s="105" t="s">
        <v>531</v>
      </c>
      <c r="K42" s="105" t="s">
        <v>531</v>
      </c>
      <c r="L42" s="105" t="s">
        <v>531</v>
      </c>
      <c r="M42" s="106" t="s">
        <v>531</v>
      </c>
    </row>
    <row r="43" spans="2:13" ht="27.75" customHeight="1" x14ac:dyDescent="0.15">
      <c r="B43" s="1282"/>
      <c r="C43" s="1283"/>
      <c r="D43" s="103"/>
      <c r="E43" s="1286" t="s">
        <v>33</v>
      </c>
      <c r="F43" s="1286"/>
      <c r="G43" s="1286"/>
      <c r="H43" s="1287"/>
      <c r="I43" s="104">
        <v>11861</v>
      </c>
      <c r="J43" s="105">
        <v>11542</v>
      </c>
      <c r="K43" s="105">
        <v>11360</v>
      </c>
      <c r="L43" s="105">
        <v>11421</v>
      </c>
      <c r="M43" s="106">
        <v>11283</v>
      </c>
    </row>
    <row r="44" spans="2:13" ht="27.75" customHeight="1" x14ac:dyDescent="0.15">
      <c r="B44" s="1282"/>
      <c r="C44" s="1283"/>
      <c r="D44" s="103"/>
      <c r="E44" s="1286" t="s">
        <v>34</v>
      </c>
      <c r="F44" s="1286"/>
      <c r="G44" s="1286"/>
      <c r="H44" s="1287"/>
      <c r="I44" s="104">
        <v>190</v>
      </c>
      <c r="J44" s="105">
        <v>214</v>
      </c>
      <c r="K44" s="105">
        <v>283</v>
      </c>
      <c r="L44" s="105">
        <v>260</v>
      </c>
      <c r="M44" s="106">
        <v>255</v>
      </c>
    </row>
    <row r="45" spans="2:13" ht="27.75" customHeight="1" x14ac:dyDescent="0.15">
      <c r="B45" s="1282"/>
      <c r="C45" s="1283"/>
      <c r="D45" s="103"/>
      <c r="E45" s="1286" t="s">
        <v>35</v>
      </c>
      <c r="F45" s="1286"/>
      <c r="G45" s="1286"/>
      <c r="H45" s="1287"/>
      <c r="I45" s="104">
        <v>1558</v>
      </c>
      <c r="J45" s="105">
        <v>1639</v>
      </c>
      <c r="K45" s="105">
        <v>1639</v>
      </c>
      <c r="L45" s="105">
        <v>1546</v>
      </c>
      <c r="M45" s="106">
        <v>1475</v>
      </c>
    </row>
    <row r="46" spans="2:13" ht="27.75" customHeight="1" x14ac:dyDescent="0.15">
      <c r="B46" s="1282"/>
      <c r="C46" s="1283"/>
      <c r="D46" s="107"/>
      <c r="E46" s="1286" t="s">
        <v>36</v>
      </c>
      <c r="F46" s="1286"/>
      <c r="G46" s="1286"/>
      <c r="H46" s="1287"/>
      <c r="I46" s="104" t="s">
        <v>531</v>
      </c>
      <c r="J46" s="105" t="s">
        <v>531</v>
      </c>
      <c r="K46" s="105" t="s">
        <v>531</v>
      </c>
      <c r="L46" s="105" t="s">
        <v>531</v>
      </c>
      <c r="M46" s="106" t="s">
        <v>531</v>
      </c>
    </row>
    <row r="47" spans="2:13" ht="27.75" customHeight="1" x14ac:dyDescent="0.15">
      <c r="B47" s="1282"/>
      <c r="C47" s="1283"/>
      <c r="D47" s="108"/>
      <c r="E47" s="1296" t="s">
        <v>37</v>
      </c>
      <c r="F47" s="1297"/>
      <c r="G47" s="1297"/>
      <c r="H47" s="1298"/>
      <c r="I47" s="104" t="s">
        <v>531</v>
      </c>
      <c r="J47" s="105" t="s">
        <v>531</v>
      </c>
      <c r="K47" s="105" t="s">
        <v>531</v>
      </c>
      <c r="L47" s="105" t="s">
        <v>531</v>
      </c>
      <c r="M47" s="106" t="s">
        <v>531</v>
      </c>
    </row>
    <row r="48" spans="2:13" ht="27.75" customHeight="1" x14ac:dyDescent="0.15">
      <c r="B48" s="1282"/>
      <c r="C48" s="1283"/>
      <c r="D48" s="103"/>
      <c r="E48" s="1286" t="s">
        <v>38</v>
      </c>
      <c r="F48" s="1286"/>
      <c r="G48" s="1286"/>
      <c r="H48" s="1287"/>
      <c r="I48" s="104" t="s">
        <v>531</v>
      </c>
      <c r="J48" s="105" t="s">
        <v>531</v>
      </c>
      <c r="K48" s="105" t="s">
        <v>531</v>
      </c>
      <c r="L48" s="105" t="s">
        <v>531</v>
      </c>
      <c r="M48" s="106" t="s">
        <v>531</v>
      </c>
    </row>
    <row r="49" spans="2:13" ht="27.75" customHeight="1" x14ac:dyDescent="0.15">
      <c r="B49" s="1284"/>
      <c r="C49" s="1285"/>
      <c r="D49" s="103"/>
      <c r="E49" s="1286" t="s">
        <v>39</v>
      </c>
      <c r="F49" s="1286"/>
      <c r="G49" s="1286"/>
      <c r="H49" s="1287"/>
      <c r="I49" s="104" t="s">
        <v>531</v>
      </c>
      <c r="J49" s="105" t="s">
        <v>531</v>
      </c>
      <c r="K49" s="105" t="s">
        <v>531</v>
      </c>
      <c r="L49" s="105" t="s">
        <v>531</v>
      </c>
      <c r="M49" s="106" t="s">
        <v>531</v>
      </c>
    </row>
    <row r="50" spans="2:13" ht="27.75" customHeight="1" x14ac:dyDescent="0.15">
      <c r="B50" s="1280" t="s">
        <v>40</v>
      </c>
      <c r="C50" s="1281"/>
      <c r="D50" s="109"/>
      <c r="E50" s="1286" t="s">
        <v>41</v>
      </c>
      <c r="F50" s="1286"/>
      <c r="G50" s="1286"/>
      <c r="H50" s="1287"/>
      <c r="I50" s="104">
        <v>3549</v>
      </c>
      <c r="J50" s="105">
        <v>3808</v>
      </c>
      <c r="K50" s="105">
        <v>3574</v>
      </c>
      <c r="L50" s="105">
        <v>3486</v>
      </c>
      <c r="M50" s="106">
        <v>3463</v>
      </c>
    </row>
    <row r="51" spans="2:13" ht="27.75" customHeight="1" x14ac:dyDescent="0.15">
      <c r="B51" s="1282"/>
      <c r="C51" s="1283"/>
      <c r="D51" s="103"/>
      <c r="E51" s="1286" t="s">
        <v>42</v>
      </c>
      <c r="F51" s="1286"/>
      <c r="G51" s="1286"/>
      <c r="H51" s="1287"/>
      <c r="I51" s="104">
        <v>491</v>
      </c>
      <c r="J51" s="105">
        <v>440</v>
      </c>
      <c r="K51" s="105">
        <v>394</v>
      </c>
      <c r="L51" s="105">
        <v>328</v>
      </c>
      <c r="M51" s="106">
        <v>277</v>
      </c>
    </row>
    <row r="52" spans="2:13" ht="27.75" customHeight="1" x14ac:dyDescent="0.15">
      <c r="B52" s="1284"/>
      <c r="C52" s="1285"/>
      <c r="D52" s="103"/>
      <c r="E52" s="1286" t="s">
        <v>43</v>
      </c>
      <c r="F52" s="1286"/>
      <c r="G52" s="1286"/>
      <c r="H52" s="1287"/>
      <c r="I52" s="104">
        <v>17358</v>
      </c>
      <c r="J52" s="105">
        <v>17756</v>
      </c>
      <c r="K52" s="105">
        <v>17519</v>
      </c>
      <c r="L52" s="105">
        <v>16938</v>
      </c>
      <c r="M52" s="106">
        <v>17461</v>
      </c>
    </row>
    <row r="53" spans="2:13" ht="27.75" customHeight="1" thickBot="1" x14ac:dyDescent="0.2">
      <c r="B53" s="1288" t="s">
        <v>44</v>
      </c>
      <c r="C53" s="1289"/>
      <c r="D53" s="110"/>
      <c r="E53" s="1290" t="s">
        <v>45</v>
      </c>
      <c r="F53" s="1290"/>
      <c r="G53" s="1290"/>
      <c r="H53" s="1291"/>
      <c r="I53" s="111">
        <v>5705</v>
      </c>
      <c r="J53" s="112">
        <v>5597</v>
      </c>
      <c r="K53" s="112">
        <v>6196</v>
      </c>
      <c r="L53" s="112">
        <v>6433</v>
      </c>
      <c r="M53" s="113">
        <v>7254</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qcngjHMkZ1A1+08FkIQdK9inF3fVu+hrQcXla6LolU34HPLNC3iNQapSFX2IJCiHGDVV0KtjKKglEDITQu6rQ==" saltValue="ps3UBdzv3dmX6OWtUZzA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60" zoomScaleNormal="6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574</v>
      </c>
      <c r="G54" s="122" t="s">
        <v>575</v>
      </c>
      <c r="H54" s="123" t="s">
        <v>576</v>
      </c>
    </row>
    <row r="55" spans="2:8" ht="52.5" customHeight="1" x14ac:dyDescent="0.15">
      <c r="B55" s="124"/>
      <c r="C55" s="1307" t="s">
        <v>48</v>
      </c>
      <c r="D55" s="1307"/>
      <c r="E55" s="1308"/>
      <c r="F55" s="125">
        <v>1831</v>
      </c>
      <c r="G55" s="125">
        <v>1745</v>
      </c>
      <c r="H55" s="126">
        <v>1755</v>
      </c>
    </row>
    <row r="56" spans="2:8" ht="52.5" customHeight="1" x14ac:dyDescent="0.15">
      <c r="B56" s="127"/>
      <c r="C56" s="1309" t="s">
        <v>49</v>
      </c>
      <c r="D56" s="1309"/>
      <c r="E56" s="1310"/>
      <c r="F56" s="128">
        <v>493</v>
      </c>
      <c r="G56" s="128">
        <v>493</v>
      </c>
      <c r="H56" s="129">
        <v>493</v>
      </c>
    </row>
    <row r="57" spans="2:8" ht="53.25" customHeight="1" x14ac:dyDescent="0.15">
      <c r="B57" s="127"/>
      <c r="C57" s="1311" t="s">
        <v>50</v>
      </c>
      <c r="D57" s="1311"/>
      <c r="E57" s="1312"/>
      <c r="F57" s="130">
        <v>2631</v>
      </c>
      <c r="G57" s="130">
        <v>2617</v>
      </c>
      <c r="H57" s="131">
        <v>2573</v>
      </c>
    </row>
    <row r="58" spans="2:8" ht="45.75" customHeight="1" x14ac:dyDescent="0.15">
      <c r="B58" s="132"/>
      <c r="C58" s="1299" t="s">
        <v>615</v>
      </c>
      <c r="D58" s="1300"/>
      <c r="E58" s="1301"/>
      <c r="F58" s="133">
        <v>1992</v>
      </c>
      <c r="G58" s="133">
        <v>2004</v>
      </c>
      <c r="H58" s="134">
        <v>1989</v>
      </c>
    </row>
    <row r="59" spans="2:8" ht="45.75" customHeight="1" x14ac:dyDescent="0.15">
      <c r="B59" s="132"/>
      <c r="C59" s="1299" t="s">
        <v>616</v>
      </c>
      <c r="D59" s="1300"/>
      <c r="E59" s="1301"/>
      <c r="F59" s="133">
        <v>137</v>
      </c>
      <c r="G59" s="133">
        <v>134</v>
      </c>
      <c r="H59" s="134">
        <v>134</v>
      </c>
    </row>
    <row r="60" spans="2:8" ht="45.75" customHeight="1" x14ac:dyDescent="0.15">
      <c r="B60" s="132"/>
      <c r="C60" s="1299" t="s">
        <v>617</v>
      </c>
      <c r="D60" s="1300"/>
      <c r="E60" s="1301"/>
      <c r="F60" s="133">
        <v>126</v>
      </c>
      <c r="G60" s="133">
        <v>124</v>
      </c>
      <c r="H60" s="134">
        <v>124</v>
      </c>
    </row>
    <row r="61" spans="2:8" ht="45.75" customHeight="1" x14ac:dyDescent="0.15">
      <c r="B61" s="132"/>
      <c r="C61" s="1299" t="s">
        <v>618</v>
      </c>
      <c r="D61" s="1300"/>
      <c r="E61" s="1301"/>
      <c r="F61" s="133">
        <v>87</v>
      </c>
      <c r="G61" s="133">
        <v>82</v>
      </c>
      <c r="H61" s="134">
        <v>82</v>
      </c>
    </row>
    <row r="62" spans="2:8" ht="45.75" customHeight="1" thickBot="1" x14ac:dyDescent="0.2">
      <c r="B62" s="135"/>
      <c r="C62" s="1302" t="s">
        <v>619</v>
      </c>
      <c r="D62" s="1303"/>
      <c r="E62" s="1304"/>
      <c r="F62" s="136">
        <v>126</v>
      </c>
      <c r="G62" s="136">
        <v>126</v>
      </c>
      <c r="H62" s="137">
        <v>79</v>
      </c>
    </row>
    <row r="63" spans="2:8" ht="52.5" customHeight="1" thickBot="1" x14ac:dyDescent="0.2">
      <c r="B63" s="138"/>
      <c r="C63" s="1305" t="s">
        <v>51</v>
      </c>
      <c r="D63" s="1305"/>
      <c r="E63" s="1306"/>
      <c r="F63" s="139">
        <v>4955</v>
      </c>
      <c r="G63" s="139">
        <v>4855</v>
      </c>
      <c r="H63" s="140">
        <v>4822</v>
      </c>
    </row>
    <row r="64" spans="2:8" ht="15" customHeight="1" x14ac:dyDescent="0.15"/>
  </sheetData>
  <sheetProtection algorithmName="SHA-512" hashValue="wfNZPs6cF8auVdJWDJyQSlVhGewt7RY019s6+VKxGia6HSXjqBK5+itytoIiz+9/qKTlqFQWHZpzN1ymdA/5yw==" saltValue="u1IIZ3VwmSo+8EoD+kqu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F6F77-92B6-418C-BD08-AD5DCC10C52A}">
  <sheetPr>
    <pageSetUpPr fitToPage="1"/>
  </sheetPr>
  <dimension ref="A1:WZM160"/>
  <sheetViews>
    <sheetView showGridLines="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8" customWidth="1"/>
    <col min="109" max="109" width="5.875" style="397" customWidth="1"/>
    <col min="110" max="110" width="19.125" style="388" hidden="1" customWidth="1"/>
    <col min="111" max="115" width="12.625" style="388" hidden="1" customWidth="1"/>
    <col min="116" max="349" width="8.625" style="388" hidden="1" customWidth="1"/>
    <col min="350" max="355" width="14.875" style="388" hidden="1" customWidth="1"/>
    <col min="356" max="357" width="15.875" style="388" hidden="1" customWidth="1"/>
    <col min="358" max="363" width="16.125" style="388" hidden="1" customWidth="1"/>
    <col min="364" max="364" width="6.125" style="388" hidden="1" customWidth="1"/>
    <col min="365" max="365" width="3" style="388" hidden="1" customWidth="1"/>
    <col min="366" max="605" width="8.625" style="388" hidden="1" customWidth="1"/>
    <col min="606" max="611" width="14.875" style="388" hidden="1" customWidth="1"/>
    <col min="612" max="613" width="15.875" style="388" hidden="1" customWidth="1"/>
    <col min="614" max="619" width="16.125" style="388" hidden="1" customWidth="1"/>
    <col min="620" max="620" width="6.125" style="388" hidden="1" customWidth="1"/>
    <col min="621" max="621" width="3" style="388" hidden="1" customWidth="1"/>
    <col min="622" max="861" width="8.625" style="388" hidden="1" customWidth="1"/>
    <col min="862" max="867" width="14.875" style="388" hidden="1" customWidth="1"/>
    <col min="868" max="869" width="15.875" style="388" hidden="1" customWidth="1"/>
    <col min="870" max="875" width="16.125" style="388" hidden="1" customWidth="1"/>
    <col min="876" max="876" width="6.125" style="388" hidden="1" customWidth="1"/>
    <col min="877" max="877" width="3" style="388" hidden="1" customWidth="1"/>
    <col min="878" max="1117" width="8.625" style="388" hidden="1" customWidth="1"/>
    <col min="1118" max="1123" width="14.875" style="388" hidden="1" customWidth="1"/>
    <col min="1124" max="1125" width="15.875" style="388" hidden="1" customWidth="1"/>
    <col min="1126" max="1131" width="16.125" style="388" hidden="1" customWidth="1"/>
    <col min="1132" max="1132" width="6.125" style="388" hidden="1" customWidth="1"/>
    <col min="1133" max="1133" width="3" style="388" hidden="1" customWidth="1"/>
    <col min="1134" max="1373" width="8.625" style="388" hidden="1" customWidth="1"/>
    <col min="1374" max="1379" width="14.875" style="388" hidden="1" customWidth="1"/>
    <col min="1380" max="1381" width="15.875" style="388" hidden="1" customWidth="1"/>
    <col min="1382" max="1387" width="16.125" style="388" hidden="1" customWidth="1"/>
    <col min="1388" max="1388" width="6.125" style="388" hidden="1" customWidth="1"/>
    <col min="1389" max="1389" width="3" style="388" hidden="1" customWidth="1"/>
    <col min="1390" max="1629" width="8.625" style="388" hidden="1" customWidth="1"/>
    <col min="1630" max="1635" width="14.875" style="388" hidden="1" customWidth="1"/>
    <col min="1636" max="1637" width="15.875" style="388" hidden="1" customWidth="1"/>
    <col min="1638" max="1643" width="16.125" style="388" hidden="1" customWidth="1"/>
    <col min="1644" max="1644" width="6.125" style="388" hidden="1" customWidth="1"/>
    <col min="1645" max="1645" width="3" style="388" hidden="1" customWidth="1"/>
    <col min="1646" max="1885" width="8.625" style="388" hidden="1" customWidth="1"/>
    <col min="1886" max="1891" width="14.875" style="388" hidden="1" customWidth="1"/>
    <col min="1892" max="1893" width="15.875" style="388" hidden="1" customWidth="1"/>
    <col min="1894" max="1899" width="16.125" style="388" hidden="1" customWidth="1"/>
    <col min="1900" max="1900" width="6.125" style="388" hidden="1" customWidth="1"/>
    <col min="1901" max="1901" width="3" style="388" hidden="1" customWidth="1"/>
    <col min="1902" max="2141" width="8.625" style="388" hidden="1" customWidth="1"/>
    <col min="2142" max="2147" width="14.875" style="388" hidden="1" customWidth="1"/>
    <col min="2148" max="2149" width="15.875" style="388" hidden="1" customWidth="1"/>
    <col min="2150" max="2155" width="16.125" style="388" hidden="1" customWidth="1"/>
    <col min="2156" max="2156" width="6.125" style="388" hidden="1" customWidth="1"/>
    <col min="2157" max="2157" width="3" style="388" hidden="1" customWidth="1"/>
    <col min="2158" max="2397" width="8.625" style="388" hidden="1" customWidth="1"/>
    <col min="2398" max="2403" width="14.875" style="388" hidden="1" customWidth="1"/>
    <col min="2404" max="2405" width="15.875" style="388" hidden="1" customWidth="1"/>
    <col min="2406" max="2411" width="16.125" style="388" hidden="1" customWidth="1"/>
    <col min="2412" max="2412" width="6.125" style="388" hidden="1" customWidth="1"/>
    <col min="2413" max="2413" width="3" style="388" hidden="1" customWidth="1"/>
    <col min="2414" max="2653" width="8.625" style="388" hidden="1" customWidth="1"/>
    <col min="2654" max="2659" width="14.875" style="388" hidden="1" customWidth="1"/>
    <col min="2660" max="2661" width="15.875" style="388" hidden="1" customWidth="1"/>
    <col min="2662" max="2667" width="16.125" style="388" hidden="1" customWidth="1"/>
    <col min="2668" max="2668" width="6.125" style="388" hidden="1" customWidth="1"/>
    <col min="2669" max="2669" width="3" style="388" hidden="1" customWidth="1"/>
    <col min="2670" max="2909" width="8.625" style="388" hidden="1" customWidth="1"/>
    <col min="2910" max="2915" width="14.875" style="388" hidden="1" customWidth="1"/>
    <col min="2916" max="2917" width="15.875" style="388" hidden="1" customWidth="1"/>
    <col min="2918" max="2923" width="16.125" style="388" hidden="1" customWidth="1"/>
    <col min="2924" max="2924" width="6.125" style="388" hidden="1" customWidth="1"/>
    <col min="2925" max="2925" width="3" style="388" hidden="1" customWidth="1"/>
    <col min="2926" max="3165" width="8.625" style="388" hidden="1" customWidth="1"/>
    <col min="3166" max="3171" width="14.875" style="388" hidden="1" customWidth="1"/>
    <col min="3172" max="3173" width="15.875" style="388" hidden="1" customWidth="1"/>
    <col min="3174" max="3179" width="16.125" style="388" hidden="1" customWidth="1"/>
    <col min="3180" max="3180" width="6.125" style="388" hidden="1" customWidth="1"/>
    <col min="3181" max="3181" width="3" style="388" hidden="1" customWidth="1"/>
    <col min="3182" max="3421" width="8.625" style="388" hidden="1" customWidth="1"/>
    <col min="3422" max="3427" width="14.875" style="388" hidden="1" customWidth="1"/>
    <col min="3428" max="3429" width="15.875" style="388" hidden="1" customWidth="1"/>
    <col min="3430" max="3435" width="16.125" style="388" hidden="1" customWidth="1"/>
    <col min="3436" max="3436" width="6.125" style="388" hidden="1" customWidth="1"/>
    <col min="3437" max="3437" width="3" style="388" hidden="1" customWidth="1"/>
    <col min="3438" max="3677" width="8.625" style="388" hidden="1" customWidth="1"/>
    <col min="3678" max="3683" width="14.875" style="388" hidden="1" customWidth="1"/>
    <col min="3684" max="3685" width="15.875" style="388" hidden="1" customWidth="1"/>
    <col min="3686" max="3691" width="16.125" style="388" hidden="1" customWidth="1"/>
    <col min="3692" max="3692" width="6.125" style="388" hidden="1" customWidth="1"/>
    <col min="3693" max="3693" width="3" style="388" hidden="1" customWidth="1"/>
    <col min="3694" max="3933" width="8.625" style="388" hidden="1" customWidth="1"/>
    <col min="3934" max="3939" width="14.875" style="388" hidden="1" customWidth="1"/>
    <col min="3940" max="3941" width="15.875" style="388" hidden="1" customWidth="1"/>
    <col min="3942" max="3947" width="16.125" style="388" hidden="1" customWidth="1"/>
    <col min="3948" max="3948" width="6.125" style="388" hidden="1" customWidth="1"/>
    <col min="3949" max="3949" width="3" style="388" hidden="1" customWidth="1"/>
    <col min="3950" max="4189" width="8.625" style="388" hidden="1" customWidth="1"/>
    <col min="4190" max="4195" width="14.875" style="388" hidden="1" customWidth="1"/>
    <col min="4196" max="4197" width="15.875" style="388" hidden="1" customWidth="1"/>
    <col min="4198" max="4203" width="16.125" style="388" hidden="1" customWidth="1"/>
    <col min="4204" max="4204" width="6.125" style="388" hidden="1" customWidth="1"/>
    <col min="4205" max="4205" width="3" style="388" hidden="1" customWidth="1"/>
    <col min="4206" max="4445" width="8.625" style="388" hidden="1" customWidth="1"/>
    <col min="4446" max="4451" width="14.875" style="388" hidden="1" customWidth="1"/>
    <col min="4452" max="4453" width="15.875" style="388" hidden="1" customWidth="1"/>
    <col min="4454" max="4459" width="16.125" style="388" hidden="1" customWidth="1"/>
    <col min="4460" max="4460" width="6.125" style="388" hidden="1" customWidth="1"/>
    <col min="4461" max="4461" width="3" style="388" hidden="1" customWidth="1"/>
    <col min="4462" max="4701" width="8.625" style="388" hidden="1" customWidth="1"/>
    <col min="4702" max="4707" width="14.875" style="388" hidden="1" customWidth="1"/>
    <col min="4708" max="4709" width="15.875" style="388" hidden="1" customWidth="1"/>
    <col min="4710" max="4715" width="16.125" style="388" hidden="1" customWidth="1"/>
    <col min="4716" max="4716" width="6.125" style="388" hidden="1" customWidth="1"/>
    <col min="4717" max="4717" width="3" style="388" hidden="1" customWidth="1"/>
    <col min="4718" max="4957" width="8.625" style="388" hidden="1" customWidth="1"/>
    <col min="4958" max="4963" width="14.875" style="388" hidden="1" customWidth="1"/>
    <col min="4964" max="4965" width="15.875" style="388" hidden="1" customWidth="1"/>
    <col min="4966" max="4971" width="16.125" style="388" hidden="1" customWidth="1"/>
    <col min="4972" max="4972" width="6.125" style="388" hidden="1" customWidth="1"/>
    <col min="4973" max="4973" width="3" style="388" hidden="1" customWidth="1"/>
    <col min="4974" max="5213" width="8.625" style="388" hidden="1" customWidth="1"/>
    <col min="5214" max="5219" width="14.875" style="388" hidden="1" customWidth="1"/>
    <col min="5220" max="5221" width="15.875" style="388" hidden="1" customWidth="1"/>
    <col min="5222" max="5227" width="16.125" style="388" hidden="1" customWidth="1"/>
    <col min="5228" max="5228" width="6.125" style="388" hidden="1" customWidth="1"/>
    <col min="5229" max="5229" width="3" style="388" hidden="1" customWidth="1"/>
    <col min="5230" max="5469" width="8.625" style="388" hidden="1" customWidth="1"/>
    <col min="5470" max="5475" width="14.875" style="388" hidden="1" customWidth="1"/>
    <col min="5476" max="5477" width="15.875" style="388" hidden="1" customWidth="1"/>
    <col min="5478" max="5483" width="16.125" style="388" hidden="1" customWidth="1"/>
    <col min="5484" max="5484" width="6.125" style="388" hidden="1" customWidth="1"/>
    <col min="5485" max="5485" width="3" style="388" hidden="1" customWidth="1"/>
    <col min="5486" max="5725" width="8.625" style="388" hidden="1" customWidth="1"/>
    <col min="5726" max="5731" width="14.875" style="388" hidden="1" customWidth="1"/>
    <col min="5732" max="5733" width="15.875" style="388" hidden="1" customWidth="1"/>
    <col min="5734" max="5739" width="16.125" style="388" hidden="1" customWidth="1"/>
    <col min="5740" max="5740" width="6.125" style="388" hidden="1" customWidth="1"/>
    <col min="5741" max="5741" width="3" style="388" hidden="1" customWidth="1"/>
    <col min="5742" max="5981" width="8.625" style="388" hidden="1" customWidth="1"/>
    <col min="5982" max="5987" width="14.875" style="388" hidden="1" customWidth="1"/>
    <col min="5988" max="5989" width="15.875" style="388" hidden="1" customWidth="1"/>
    <col min="5990" max="5995" width="16.125" style="388" hidden="1" customWidth="1"/>
    <col min="5996" max="5996" width="6.125" style="388" hidden="1" customWidth="1"/>
    <col min="5997" max="5997" width="3" style="388" hidden="1" customWidth="1"/>
    <col min="5998" max="6237" width="8.625" style="388" hidden="1" customWidth="1"/>
    <col min="6238" max="6243" width="14.875" style="388" hidden="1" customWidth="1"/>
    <col min="6244" max="6245" width="15.875" style="388" hidden="1" customWidth="1"/>
    <col min="6246" max="6251" width="16.125" style="388" hidden="1" customWidth="1"/>
    <col min="6252" max="6252" width="6.125" style="388" hidden="1" customWidth="1"/>
    <col min="6253" max="6253" width="3" style="388" hidden="1" customWidth="1"/>
    <col min="6254" max="6493" width="8.625" style="388" hidden="1" customWidth="1"/>
    <col min="6494" max="6499" width="14.875" style="388" hidden="1" customWidth="1"/>
    <col min="6500" max="6501" width="15.875" style="388" hidden="1" customWidth="1"/>
    <col min="6502" max="6507" width="16.125" style="388" hidden="1" customWidth="1"/>
    <col min="6508" max="6508" width="6.125" style="388" hidden="1" customWidth="1"/>
    <col min="6509" max="6509" width="3" style="388" hidden="1" customWidth="1"/>
    <col min="6510" max="6749" width="8.625" style="388" hidden="1" customWidth="1"/>
    <col min="6750" max="6755" width="14.875" style="388" hidden="1" customWidth="1"/>
    <col min="6756" max="6757" width="15.875" style="388" hidden="1" customWidth="1"/>
    <col min="6758" max="6763" width="16.125" style="388" hidden="1" customWidth="1"/>
    <col min="6764" max="6764" width="6.125" style="388" hidden="1" customWidth="1"/>
    <col min="6765" max="6765" width="3" style="388" hidden="1" customWidth="1"/>
    <col min="6766" max="7005" width="8.625" style="388" hidden="1" customWidth="1"/>
    <col min="7006" max="7011" width="14.875" style="388" hidden="1" customWidth="1"/>
    <col min="7012" max="7013" width="15.875" style="388" hidden="1" customWidth="1"/>
    <col min="7014" max="7019" width="16.125" style="388" hidden="1" customWidth="1"/>
    <col min="7020" max="7020" width="6.125" style="388" hidden="1" customWidth="1"/>
    <col min="7021" max="7021" width="3" style="388" hidden="1" customWidth="1"/>
    <col min="7022" max="7261" width="8.625" style="388" hidden="1" customWidth="1"/>
    <col min="7262" max="7267" width="14.875" style="388" hidden="1" customWidth="1"/>
    <col min="7268" max="7269" width="15.875" style="388" hidden="1" customWidth="1"/>
    <col min="7270" max="7275" width="16.125" style="388" hidden="1" customWidth="1"/>
    <col min="7276" max="7276" width="6.125" style="388" hidden="1" customWidth="1"/>
    <col min="7277" max="7277" width="3" style="388" hidden="1" customWidth="1"/>
    <col min="7278" max="7517" width="8.625" style="388" hidden="1" customWidth="1"/>
    <col min="7518" max="7523" width="14.875" style="388" hidden="1" customWidth="1"/>
    <col min="7524" max="7525" width="15.875" style="388" hidden="1" customWidth="1"/>
    <col min="7526" max="7531" width="16.125" style="388" hidden="1" customWidth="1"/>
    <col min="7532" max="7532" width="6.125" style="388" hidden="1" customWidth="1"/>
    <col min="7533" max="7533" width="3" style="388" hidden="1" customWidth="1"/>
    <col min="7534" max="7773" width="8.625" style="388" hidden="1" customWidth="1"/>
    <col min="7774" max="7779" width="14.875" style="388" hidden="1" customWidth="1"/>
    <col min="7780" max="7781" width="15.875" style="388" hidden="1" customWidth="1"/>
    <col min="7782" max="7787" width="16.125" style="388" hidden="1" customWidth="1"/>
    <col min="7788" max="7788" width="6.125" style="388" hidden="1" customWidth="1"/>
    <col min="7789" max="7789" width="3" style="388" hidden="1" customWidth="1"/>
    <col min="7790" max="8029" width="8.625" style="388" hidden="1" customWidth="1"/>
    <col min="8030" max="8035" width="14.875" style="388" hidden="1" customWidth="1"/>
    <col min="8036" max="8037" width="15.875" style="388" hidden="1" customWidth="1"/>
    <col min="8038" max="8043" width="16.125" style="388" hidden="1" customWidth="1"/>
    <col min="8044" max="8044" width="6.125" style="388" hidden="1" customWidth="1"/>
    <col min="8045" max="8045" width="3" style="388" hidden="1" customWidth="1"/>
    <col min="8046" max="8285" width="8.625" style="388" hidden="1" customWidth="1"/>
    <col min="8286" max="8291" width="14.875" style="388" hidden="1" customWidth="1"/>
    <col min="8292" max="8293" width="15.875" style="388" hidden="1" customWidth="1"/>
    <col min="8294" max="8299" width="16.125" style="388" hidden="1" customWidth="1"/>
    <col min="8300" max="8300" width="6.125" style="388" hidden="1" customWidth="1"/>
    <col min="8301" max="8301" width="3" style="388" hidden="1" customWidth="1"/>
    <col min="8302" max="8541" width="8.625" style="388" hidden="1" customWidth="1"/>
    <col min="8542" max="8547" width="14.875" style="388" hidden="1" customWidth="1"/>
    <col min="8548" max="8549" width="15.875" style="388" hidden="1" customWidth="1"/>
    <col min="8550" max="8555" width="16.125" style="388" hidden="1" customWidth="1"/>
    <col min="8556" max="8556" width="6.125" style="388" hidden="1" customWidth="1"/>
    <col min="8557" max="8557" width="3" style="388" hidden="1" customWidth="1"/>
    <col min="8558" max="8797" width="8.625" style="388" hidden="1" customWidth="1"/>
    <col min="8798" max="8803" width="14.875" style="388" hidden="1" customWidth="1"/>
    <col min="8804" max="8805" width="15.875" style="388" hidden="1" customWidth="1"/>
    <col min="8806" max="8811" width="16.125" style="388" hidden="1" customWidth="1"/>
    <col min="8812" max="8812" width="6.125" style="388" hidden="1" customWidth="1"/>
    <col min="8813" max="8813" width="3" style="388" hidden="1" customWidth="1"/>
    <col min="8814" max="9053" width="8.625" style="388" hidden="1" customWidth="1"/>
    <col min="9054" max="9059" width="14.875" style="388" hidden="1" customWidth="1"/>
    <col min="9060" max="9061" width="15.875" style="388" hidden="1" customWidth="1"/>
    <col min="9062" max="9067" width="16.125" style="388" hidden="1" customWidth="1"/>
    <col min="9068" max="9068" width="6.125" style="388" hidden="1" customWidth="1"/>
    <col min="9069" max="9069" width="3" style="388" hidden="1" customWidth="1"/>
    <col min="9070" max="9309" width="8.625" style="388" hidden="1" customWidth="1"/>
    <col min="9310" max="9315" width="14.875" style="388" hidden="1" customWidth="1"/>
    <col min="9316" max="9317" width="15.875" style="388" hidden="1" customWidth="1"/>
    <col min="9318" max="9323" width="16.125" style="388" hidden="1" customWidth="1"/>
    <col min="9324" max="9324" width="6.125" style="388" hidden="1" customWidth="1"/>
    <col min="9325" max="9325" width="3" style="388" hidden="1" customWidth="1"/>
    <col min="9326" max="9565" width="8.625" style="388" hidden="1" customWidth="1"/>
    <col min="9566" max="9571" width="14.875" style="388" hidden="1" customWidth="1"/>
    <col min="9572" max="9573" width="15.875" style="388" hidden="1" customWidth="1"/>
    <col min="9574" max="9579" width="16.125" style="388" hidden="1" customWidth="1"/>
    <col min="9580" max="9580" width="6.125" style="388" hidden="1" customWidth="1"/>
    <col min="9581" max="9581" width="3" style="388" hidden="1" customWidth="1"/>
    <col min="9582" max="9821" width="8.625" style="388" hidden="1" customWidth="1"/>
    <col min="9822" max="9827" width="14.875" style="388" hidden="1" customWidth="1"/>
    <col min="9828" max="9829" width="15.875" style="388" hidden="1" customWidth="1"/>
    <col min="9830" max="9835" width="16.125" style="388" hidden="1" customWidth="1"/>
    <col min="9836" max="9836" width="6.125" style="388" hidden="1" customWidth="1"/>
    <col min="9837" max="9837" width="3" style="388" hidden="1" customWidth="1"/>
    <col min="9838" max="10077" width="8.625" style="388" hidden="1" customWidth="1"/>
    <col min="10078" max="10083" width="14.875" style="388" hidden="1" customWidth="1"/>
    <col min="10084" max="10085" width="15.875" style="388" hidden="1" customWidth="1"/>
    <col min="10086" max="10091" width="16.125" style="388" hidden="1" customWidth="1"/>
    <col min="10092" max="10092" width="6.125" style="388" hidden="1" customWidth="1"/>
    <col min="10093" max="10093" width="3" style="388" hidden="1" customWidth="1"/>
    <col min="10094" max="10333" width="8.625" style="388" hidden="1" customWidth="1"/>
    <col min="10334" max="10339" width="14.875" style="388" hidden="1" customWidth="1"/>
    <col min="10340" max="10341" width="15.875" style="388" hidden="1" customWidth="1"/>
    <col min="10342" max="10347" width="16.125" style="388" hidden="1" customWidth="1"/>
    <col min="10348" max="10348" width="6.125" style="388" hidden="1" customWidth="1"/>
    <col min="10349" max="10349" width="3" style="388" hidden="1" customWidth="1"/>
    <col min="10350" max="10589" width="8.625" style="388" hidden="1" customWidth="1"/>
    <col min="10590" max="10595" width="14.875" style="388" hidden="1" customWidth="1"/>
    <col min="10596" max="10597" width="15.875" style="388" hidden="1" customWidth="1"/>
    <col min="10598" max="10603" width="16.125" style="388" hidden="1" customWidth="1"/>
    <col min="10604" max="10604" width="6.125" style="388" hidden="1" customWidth="1"/>
    <col min="10605" max="10605" width="3" style="388" hidden="1" customWidth="1"/>
    <col min="10606" max="10845" width="8.625" style="388" hidden="1" customWidth="1"/>
    <col min="10846" max="10851" width="14.875" style="388" hidden="1" customWidth="1"/>
    <col min="10852" max="10853" width="15.875" style="388" hidden="1" customWidth="1"/>
    <col min="10854" max="10859" width="16.125" style="388" hidden="1" customWidth="1"/>
    <col min="10860" max="10860" width="6.125" style="388" hidden="1" customWidth="1"/>
    <col min="10861" max="10861" width="3" style="388" hidden="1" customWidth="1"/>
    <col min="10862" max="11101" width="8.625" style="388" hidden="1" customWidth="1"/>
    <col min="11102" max="11107" width="14.875" style="388" hidden="1" customWidth="1"/>
    <col min="11108" max="11109" width="15.875" style="388" hidden="1" customWidth="1"/>
    <col min="11110" max="11115" width="16.125" style="388" hidden="1" customWidth="1"/>
    <col min="11116" max="11116" width="6.125" style="388" hidden="1" customWidth="1"/>
    <col min="11117" max="11117" width="3" style="388" hidden="1" customWidth="1"/>
    <col min="11118" max="11357" width="8.625" style="388" hidden="1" customWidth="1"/>
    <col min="11358" max="11363" width="14.875" style="388" hidden="1" customWidth="1"/>
    <col min="11364" max="11365" width="15.875" style="388" hidden="1" customWidth="1"/>
    <col min="11366" max="11371" width="16.125" style="388" hidden="1" customWidth="1"/>
    <col min="11372" max="11372" width="6.125" style="388" hidden="1" customWidth="1"/>
    <col min="11373" max="11373" width="3" style="388" hidden="1" customWidth="1"/>
    <col min="11374" max="11613" width="8.625" style="388" hidden="1" customWidth="1"/>
    <col min="11614" max="11619" width="14.875" style="388" hidden="1" customWidth="1"/>
    <col min="11620" max="11621" width="15.875" style="388" hidden="1" customWidth="1"/>
    <col min="11622" max="11627" width="16.125" style="388" hidden="1" customWidth="1"/>
    <col min="11628" max="11628" width="6.125" style="388" hidden="1" customWidth="1"/>
    <col min="11629" max="11629" width="3" style="388" hidden="1" customWidth="1"/>
    <col min="11630" max="11869" width="8.625" style="388" hidden="1" customWidth="1"/>
    <col min="11870" max="11875" width="14.875" style="388" hidden="1" customWidth="1"/>
    <col min="11876" max="11877" width="15.875" style="388" hidden="1" customWidth="1"/>
    <col min="11878" max="11883" width="16.125" style="388" hidden="1" customWidth="1"/>
    <col min="11884" max="11884" width="6.125" style="388" hidden="1" customWidth="1"/>
    <col min="11885" max="11885" width="3" style="388" hidden="1" customWidth="1"/>
    <col min="11886" max="12125" width="8.625" style="388" hidden="1" customWidth="1"/>
    <col min="12126" max="12131" width="14.875" style="388" hidden="1" customWidth="1"/>
    <col min="12132" max="12133" width="15.875" style="388" hidden="1" customWidth="1"/>
    <col min="12134" max="12139" width="16.125" style="388" hidden="1" customWidth="1"/>
    <col min="12140" max="12140" width="6.125" style="388" hidden="1" customWidth="1"/>
    <col min="12141" max="12141" width="3" style="388" hidden="1" customWidth="1"/>
    <col min="12142" max="12381" width="8.625" style="388" hidden="1" customWidth="1"/>
    <col min="12382" max="12387" width="14.875" style="388" hidden="1" customWidth="1"/>
    <col min="12388" max="12389" width="15.875" style="388" hidden="1" customWidth="1"/>
    <col min="12390" max="12395" width="16.125" style="388" hidden="1" customWidth="1"/>
    <col min="12396" max="12396" width="6.125" style="388" hidden="1" customWidth="1"/>
    <col min="12397" max="12397" width="3" style="388" hidden="1" customWidth="1"/>
    <col min="12398" max="12637" width="8.625" style="388" hidden="1" customWidth="1"/>
    <col min="12638" max="12643" width="14.875" style="388" hidden="1" customWidth="1"/>
    <col min="12644" max="12645" width="15.875" style="388" hidden="1" customWidth="1"/>
    <col min="12646" max="12651" width="16.125" style="388" hidden="1" customWidth="1"/>
    <col min="12652" max="12652" width="6.125" style="388" hidden="1" customWidth="1"/>
    <col min="12653" max="12653" width="3" style="388" hidden="1" customWidth="1"/>
    <col min="12654" max="12893" width="8.625" style="388" hidden="1" customWidth="1"/>
    <col min="12894" max="12899" width="14.875" style="388" hidden="1" customWidth="1"/>
    <col min="12900" max="12901" width="15.875" style="388" hidden="1" customWidth="1"/>
    <col min="12902" max="12907" width="16.125" style="388" hidden="1" customWidth="1"/>
    <col min="12908" max="12908" width="6.125" style="388" hidden="1" customWidth="1"/>
    <col min="12909" max="12909" width="3" style="388" hidden="1" customWidth="1"/>
    <col min="12910" max="13149" width="8.625" style="388" hidden="1" customWidth="1"/>
    <col min="13150" max="13155" width="14.875" style="388" hidden="1" customWidth="1"/>
    <col min="13156" max="13157" width="15.875" style="388" hidden="1" customWidth="1"/>
    <col min="13158" max="13163" width="16.125" style="388" hidden="1" customWidth="1"/>
    <col min="13164" max="13164" width="6.125" style="388" hidden="1" customWidth="1"/>
    <col min="13165" max="13165" width="3" style="388" hidden="1" customWidth="1"/>
    <col min="13166" max="13405" width="8.625" style="388" hidden="1" customWidth="1"/>
    <col min="13406" max="13411" width="14.875" style="388" hidden="1" customWidth="1"/>
    <col min="13412" max="13413" width="15.875" style="388" hidden="1" customWidth="1"/>
    <col min="13414" max="13419" width="16.125" style="388" hidden="1" customWidth="1"/>
    <col min="13420" max="13420" width="6.125" style="388" hidden="1" customWidth="1"/>
    <col min="13421" max="13421" width="3" style="388" hidden="1" customWidth="1"/>
    <col min="13422" max="13661" width="8.625" style="388" hidden="1" customWidth="1"/>
    <col min="13662" max="13667" width="14.875" style="388" hidden="1" customWidth="1"/>
    <col min="13668" max="13669" width="15.875" style="388" hidden="1" customWidth="1"/>
    <col min="13670" max="13675" width="16.125" style="388" hidden="1" customWidth="1"/>
    <col min="13676" max="13676" width="6.125" style="388" hidden="1" customWidth="1"/>
    <col min="13677" max="13677" width="3" style="388" hidden="1" customWidth="1"/>
    <col min="13678" max="13917" width="8.625" style="388" hidden="1" customWidth="1"/>
    <col min="13918" max="13923" width="14.875" style="388" hidden="1" customWidth="1"/>
    <col min="13924" max="13925" width="15.875" style="388" hidden="1" customWidth="1"/>
    <col min="13926" max="13931" width="16.125" style="388" hidden="1" customWidth="1"/>
    <col min="13932" max="13932" width="6.125" style="388" hidden="1" customWidth="1"/>
    <col min="13933" max="13933" width="3" style="388" hidden="1" customWidth="1"/>
    <col min="13934" max="14173" width="8.625" style="388" hidden="1" customWidth="1"/>
    <col min="14174" max="14179" width="14.875" style="388" hidden="1" customWidth="1"/>
    <col min="14180" max="14181" width="15.875" style="388" hidden="1" customWidth="1"/>
    <col min="14182" max="14187" width="16.125" style="388" hidden="1" customWidth="1"/>
    <col min="14188" max="14188" width="6.125" style="388" hidden="1" customWidth="1"/>
    <col min="14189" max="14189" width="3" style="388" hidden="1" customWidth="1"/>
    <col min="14190" max="14429" width="8.625" style="388" hidden="1" customWidth="1"/>
    <col min="14430" max="14435" width="14.875" style="388" hidden="1" customWidth="1"/>
    <col min="14436" max="14437" width="15.875" style="388" hidden="1" customWidth="1"/>
    <col min="14438" max="14443" width="16.125" style="388" hidden="1" customWidth="1"/>
    <col min="14444" max="14444" width="6.125" style="388" hidden="1" customWidth="1"/>
    <col min="14445" max="14445" width="3" style="388" hidden="1" customWidth="1"/>
    <col min="14446" max="14685" width="8.625" style="388" hidden="1" customWidth="1"/>
    <col min="14686" max="14691" width="14.875" style="388" hidden="1" customWidth="1"/>
    <col min="14692" max="14693" width="15.875" style="388" hidden="1" customWidth="1"/>
    <col min="14694" max="14699" width="16.125" style="388" hidden="1" customWidth="1"/>
    <col min="14700" max="14700" width="6.125" style="388" hidden="1" customWidth="1"/>
    <col min="14701" max="14701" width="3" style="388" hidden="1" customWidth="1"/>
    <col min="14702" max="14941" width="8.625" style="388" hidden="1" customWidth="1"/>
    <col min="14942" max="14947" width="14.875" style="388" hidden="1" customWidth="1"/>
    <col min="14948" max="14949" width="15.875" style="388" hidden="1" customWidth="1"/>
    <col min="14950" max="14955" width="16.125" style="388" hidden="1" customWidth="1"/>
    <col min="14956" max="14956" width="6.125" style="388" hidden="1" customWidth="1"/>
    <col min="14957" max="14957" width="3" style="388" hidden="1" customWidth="1"/>
    <col min="14958" max="15197" width="8.625" style="388" hidden="1" customWidth="1"/>
    <col min="15198" max="15203" width="14.875" style="388" hidden="1" customWidth="1"/>
    <col min="15204" max="15205" width="15.875" style="388" hidden="1" customWidth="1"/>
    <col min="15206" max="15211" width="16.125" style="388" hidden="1" customWidth="1"/>
    <col min="15212" max="15212" width="6.125" style="388" hidden="1" customWidth="1"/>
    <col min="15213" max="15213" width="3" style="388" hidden="1" customWidth="1"/>
    <col min="15214" max="15453" width="8.625" style="388" hidden="1" customWidth="1"/>
    <col min="15454" max="15459" width="14.875" style="388" hidden="1" customWidth="1"/>
    <col min="15460" max="15461" width="15.875" style="388" hidden="1" customWidth="1"/>
    <col min="15462" max="15467" width="16.125" style="388" hidden="1" customWidth="1"/>
    <col min="15468" max="15468" width="6.125" style="388" hidden="1" customWidth="1"/>
    <col min="15469" max="15469" width="3" style="388" hidden="1" customWidth="1"/>
    <col min="15470" max="15709" width="8.625" style="388" hidden="1" customWidth="1"/>
    <col min="15710" max="15715" width="14.875" style="388" hidden="1" customWidth="1"/>
    <col min="15716" max="15717" width="15.875" style="388" hidden="1" customWidth="1"/>
    <col min="15718" max="15723" width="16.125" style="388" hidden="1" customWidth="1"/>
    <col min="15724" max="15724" width="6.125" style="388" hidden="1" customWidth="1"/>
    <col min="15725" max="15725" width="3" style="388" hidden="1" customWidth="1"/>
    <col min="15726" max="15965" width="8.625" style="388" hidden="1" customWidth="1"/>
    <col min="15966" max="15971" width="14.875" style="388" hidden="1" customWidth="1"/>
    <col min="15972" max="15973" width="15.875" style="388" hidden="1" customWidth="1"/>
    <col min="15974" max="15979" width="16.125" style="388" hidden="1" customWidth="1"/>
    <col min="15980" max="15980" width="6.125" style="388" hidden="1" customWidth="1"/>
    <col min="15981" max="15981" width="3" style="388" hidden="1" customWidth="1"/>
    <col min="15982" max="16221" width="8.625" style="388" hidden="1" customWidth="1"/>
    <col min="16222" max="16227" width="14.875" style="388" hidden="1" customWidth="1"/>
    <col min="16228" max="16229" width="15.875" style="388" hidden="1" customWidth="1"/>
    <col min="16230" max="16235" width="16.125" style="388" hidden="1" customWidth="1"/>
    <col min="16236" max="16236" width="6.125" style="388" hidden="1" customWidth="1"/>
    <col min="16237" max="16237" width="3" style="388" hidden="1" customWidth="1"/>
    <col min="16238" max="16384" width="8.625" style="388" hidden="1" customWidth="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3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90"/>
      <c r="DG4" s="390"/>
      <c r="DH4" s="390"/>
      <c r="DI4" s="390"/>
      <c r="DJ4" s="390"/>
      <c r="DK4" s="390"/>
      <c r="DL4" s="390"/>
      <c r="DM4" s="390"/>
      <c r="DN4" s="390"/>
      <c r="DO4" s="390"/>
      <c r="DP4" s="390"/>
      <c r="DQ4" s="390"/>
      <c r="DR4" s="390"/>
      <c r="DS4" s="390"/>
      <c r="DT4" s="390"/>
      <c r="DU4" s="390"/>
      <c r="DV4" s="390"/>
      <c r="DW4" s="390"/>
    </row>
    <row r="5" spans="1:143" s="3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90"/>
      <c r="DG5" s="390"/>
      <c r="DH5" s="390"/>
      <c r="DI5" s="390"/>
      <c r="DJ5" s="390"/>
      <c r="DK5" s="390"/>
      <c r="DL5" s="390"/>
      <c r="DM5" s="390"/>
      <c r="DN5" s="390"/>
      <c r="DO5" s="390"/>
      <c r="DP5" s="390"/>
      <c r="DQ5" s="390"/>
      <c r="DR5" s="390"/>
      <c r="DS5" s="390"/>
      <c r="DT5" s="390"/>
      <c r="DU5" s="390"/>
      <c r="DV5" s="390"/>
      <c r="DW5" s="390"/>
    </row>
    <row r="6" spans="1:143" s="3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90"/>
      <c r="DG6" s="390"/>
      <c r="DH6" s="390"/>
      <c r="DI6" s="390"/>
      <c r="DJ6" s="390"/>
      <c r="DK6" s="390"/>
      <c r="DL6" s="390"/>
      <c r="DM6" s="390"/>
      <c r="DN6" s="390"/>
      <c r="DO6" s="390"/>
      <c r="DP6" s="390"/>
      <c r="DQ6" s="390"/>
      <c r="DR6" s="390"/>
      <c r="DS6" s="390"/>
      <c r="DT6" s="390"/>
      <c r="DU6" s="390"/>
      <c r="DV6" s="390"/>
      <c r="DW6" s="390"/>
    </row>
    <row r="7" spans="1:143" s="3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90"/>
      <c r="DG7" s="390"/>
      <c r="DH7" s="390"/>
      <c r="DI7" s="390"/>
      <c r="DJ7" s="390"/>
      <c r="DK7" s="390"/>
      <c r="DL7" s="390"/>
      <c r="DM7" s="390"/>
      <c r="DN7" s="390"/>
      <c r="DO7" s="390"/>
      <c r="DP7" s="390"/>
      <c r="DQ7" s="390"/>
      <c r="DR7" s="390"/>
      <c r="DS7" s="390"/>
      <c r="DT7" s="390"/>
      <c r="DU7" s="390"/>
      <c r="DV7" s="390"/>
      <c r="DW7" s="390"/>
    </row>
    <row r="8" spans="1:143" s="3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90"/>
      <c r="DG8" s="390"/>
      <c r="DH8" s="390"/>
      <c r="DI8" s="390"/>
      <c r="DJ8" s="390"/>
      <c r="DK8" s="390"/>
      <c r="DL8" s="390"/>
      <c r="DM8" s="390"/>
      <c r="DN8" s="390"/>
      <c r="DO8" s="390"/>
      <c r="DP8" s="390"/>
      <c r="DQ8" s="390"/>
      <c r="DR8" s="390"/>
      <c r="DS8" s="390"/>
      <c r="DT8" s="390"/>
      <c r="DU8" s="390"/>
      <c r="DV8" s="390"/>
      <c r="DW8" s="390"/>
    </row>
    <row r="9" spans="1:143" s="3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90"/>
      <c r="DG9" s="390"/>
      <c r="DH9" s="390"/>
      <c r="DI9" s="390"/>
      <c r="DJ9" s="390"/>
      <c r="DK9" s="390"/>
      <c r="DL9" s="390"/>
      <c r="DM9" s="390"/>
      <c r="DN9" s="390"/>
      <c r="DO9" s="390"/>
      <c r="DP9" s="390"/>
      <c r="DQ9" s="390"/>
      <c r="DR9" s="390"/>
      <c r="DS9" s="390"/>
      <c r="DT9" s="390"/>
      <c r="DU9" s="390"/>
      <c r="DV9" s="390"/>
      <c r="DW9" s="390"/>
    </row>
    <row r="10" spans="1:143" s="3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90"/>
      <c r="DG10" s="390"/>
      <c r="DH10" s="390"/>
      <c r="DI10" s="390"/>
      <c r="DJ10" s="390"/>
      <c r="DK10" s="390"/>
      <c r="DL10" s="390"/>
      <c r="DM10" s="390"/>
      <c r="DN10" s="390"/>
      <c r="DO10" s="390"/>
      <c r="DP10" s="390"/>
      <c r="DQ10" s="390"/>
      <c r="DR10" s="390"/>
      <c r="DS10" s="390"/>
      <c r="DT10" s="390"/>
      <c r="DU10" s="390"/>
      <c r="DV10" s="390"/>
      <c r="DW10" s="390"/>
      <c r="EM10" s="391" t="s">
        <v>620</v>
      </c>
    </row>
    <row r="11" spans="1:143" s="3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90"/>
      <c r="DG11" s="390"/>
      <c r="DH11" s="390"/>
      <c r="DI11" s="390"/>
      <c r="DJ11" s="390"/>
      <c r="DK11" s="390"/>
      <c r="DL11" s="390"/>
      <c r="DM11" s="390"/>
      <c r="DN11" s="390"/>
      <c r="DO11" s="390"/>
      <c r="DP11" s="390"/>
      <c r="DQ11" s="390"/>
      <c r="DR11" s="390"/>
      <c r="DS11" s="390"/>
      <c r="DT11" s="390"/>
      <c r="DU11" s="390"/>
      <c r="DV11" s="390"/>
      <c r="DW11" s="390"/>
    </row>
    <row r="12" spans="1:143" s="3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90"/>
      <c r="DG12" s="390"/>
      <c r="DH12" s="390"/>
      <c r="DI12" s="390"/>
      <c r="DJ12" s="390"/>
      <c r="DK12" s="390"/>
      <c r="DL12" s="390"/>
      <c r="DM12" s="390"/>
      <c r="DN12" s="390"/>
      <c r="DO12" s="390"/>
      <c r="DP12" s="390"/>
      <c r="DQ12" s="390"/>
      <c r="DR12" s="390"/>
      <c r="DS12" s="390"/>
      <c r="DT12" s="390"/>
      <c r="DU12" s="390"/>
      <c r="DV12" s="390"/>
      <c r="DW12" s="390"/>
      <c r="EM12" s="391" t="s">
        <v>620</v>
      </c>
    </row>
    <row r="13" spans="1:143" s="3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90"/>
      <c r="DG13" s="390"/>
      <c r="DH13" s="390"/>
      <c r="DI13" s="390"/>
      <c r="DJ13" s="390"/>
      <c r="DK13" s="390"/>
      <c r="DL13" s="390"/>
      <c r="DM13" s="390"/>
      <c r="DN13" s="390"/>
      <c r="DO13" s="390"/>
      <c r="DP13" s="390"/>
      <c r="DQ13" s="390"/>
      <c r="DR13" s="390"/>
      <c r="DS13" s="390"/>
      <c r="DT13" s="390"/>
      <c r="DU13" s="390"/>
      <c r="DV13" s="390"/>
      <c r="DW13" s="390"/>
    </row>
    <row r="14" spans="1:143" s="3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90"/>
      <c r="DG14" s="390"/>
      <c r="DH14" s="390"/>
      <c r="DI14" s="390"/>
      <c r="DJ14" s="390"/>
      <c r="DK14" s="390"/>
      <c r="DL14" s="390"/>
      <c r="DM14" s="390"/>
      <c r="DN14" s="390"/>
      <c r="DO14" s="390"/>
      <c r="DP14" s="390"/>
      <c r="DQ14" s="390"/>
      <c r="DR14" s="390"/>
      <c r="DS14" s="390"/>
      <c r="DT14" s="390"/>
      <c r="DU14" s="390"/>
      <c r="DV14" s="390"/>
      <c r="DW14" s="390"/>
    </row>
    <row r="15" spans="1:143" s="3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90"/>
      <c r="DG15" s="390"/>
      <c r="DH15" s="390"/>
      <c r="DI15" s="390"/>
      <c r="DJ15" s="390"/>
      <c r="DK15" s="390"/>
      <c r="DL15" s="390"/>
      <c r="DM15" s="390"/>
      <c r="DN15" s="390"/>
      <c r="DO15" s="390"/>
      <c r="DP15" s="390"/>
      <c r="DQ15" s="390"/>
      <c r="DR15" s="390"/>
      <c r="DS15" s="390"/>
      <c r="DT15" s="390"/>
      <c r="DU15" s="390"/>
      <c r="DV15" s="390"/>
      <c r="DW15" s="390"/>
    </row>
    <row r="16" spans="1:143" s="3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90"/>
      <c r="DG16" s="390"/>
      <c r="DH16" s="390"/>
      <c r="DI16" s="390"/>
      <c r="DJ16" s="390"/>
      <c r="DK16" s="390"/>
      <c r="DL16" s="390"/>
      <c r="DM16" s="390"/>
      <c r="DN16" s="390"/>
      <c r="DO16" s="390"/>
      <c r="DP16" s="390"/>
      <c r="DQ16" s="390"/>
      <c r="DR16" s="390"/>
      <c r="DS16" s="390"/>
      <c r="DT16" s="390"/>
      <c r="DU16" s="390"/>
      <c r="DV16" s="390"/>
      <c r="DW16" s="390"/>
    </row>
    <row r="17" spans="1:351" s="3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90"/>
      <c r="DG17" s="390"/>
      <c r="DH17" s="390"/>
      <c r="DI17" s="390"/>
      <c r="DJ17" s="390"/>
      <c r="DK17" s="390"/>
      <c r="DL17" s="390"/>
      <c r="DM17" s="390"/>
      <c r="DN17" s="390"/>
      <c r="DO17" s="390"/>
      <c r="DP17" s="390"/>
      <c r="DQ17" s="390"/>
      <c r="DR17" s="390"/>
      <c r="DS17" s="390"/>
      <c r="DT17" s="390"/>
      <c r="DU17" s="390"/>
      <c r="DV17" s="390"/>
      <c r="DW17" s="390"/>
    </row>
    <row r="18" spans="1:351" s="3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90"/>
      <c r="DG18" s="390"/>
      <c r="DH18" s="390"/>
      <c r="DI18" s="390"/>
      <c r="DJ18" s="390"/>
      <c r="DK18" s="390"/>
      <c r="DL18" s="390"/>
      <c r="DM18" s="390"/>
      <c r="DN18" s="390"/>
      <c r="DO18" s="390"/>
      <c r="DP18" s="390"/>
      <c r="DQ18" s="390"/>
      <c r="DR18" s="390"/>
      <c r="DS18" s="390"/>
      <c r="DT18" s="390"/>
      <c r="DU18" s="390"/>
      <c r="DV18" s="390"/>
      <c r="DW18" s="390"/>
    </row>
    <row r="19" spans="1:351" x14ac:dyDescent="0.15">
      <c r="DD19" s="388"/>
      <c r="DE19" s="388"/>
    </row>
    <row r="20" spans="1:351" x14ac:dyDescent="0.15">
      <c r="DD20" s="388"/>
      <c r="DE20" s="388"/>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88"/>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88"/>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623</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88" t="s">
        <v>624</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572</v>
      </c>
      <c r="BQ50" s="1318"/>
      <c r="BR50" s="1318"/>
      <c r="BS50" s="1318"/>
      <c r="BT50" s="1318"/>
      <c r="BU50" s="1318"/>
      <c r="BV50" s="1318"/>
      <c r="BW50" s="1318"/>
      <c r="BX50" s="1318" t="s">
        <v>573</v>
      </c>
      <c r="BY50" s="1318"/>
      <c r="BZ50" s="1318"/>
      <c r="CA50" s="1318"/>
      <c r="CB50" s="1318"/>
      <c r="CC50" s="1318"/>
      <c r="CD50" s="1318"/>
      <c r="CE50" s="1318"/>
      <c r="CF50" s="1318" t="s">
        <v>574</v>
      </c>
      <c r="CG50" s="1318"/>
      <c r="CH50" s="1318"/>
      <c r="CI50" s="1318"/>
      <c r="CJ50" s="1318"/>
      <c r="CK50" s="1318"/>
      <c r="CL50" s="1318"/>
      <c r="CM50" s="1318"/>
      <c r="CN50" s="1318" t="s">
        <v>575</v>
      </c>
      <c r="CO50" s="1318"/>
      <c r="CP50" s="1318"/>
      <c r="CQ50" s="1318"/>
      <c r="CR50" s="1318"/>
      <c r="CS50" s="1318"/>
      <c r="CT50" s="1318"/>
      <c r="CU50" s="1318"/>
      <c r="CV50" s="1318" t="s">
        <v>576</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625</v>
      </c>
      <c r="AO51" s="1316"/>
      <c r="AP51" s="1316"/>
      <c r="AQ51" s="1316"/>
      <c r="AR51" s="1316"/>
      <c r="AS51" s="1316"/>
      <c r="AT51" s="1316"/>
      <c r="AU51" s="1316"/>
      <c r="AV51" s="1316"/>
      <c r="AW51" s="1316"/>
      <c r="AX51" s="1316"/>
      <c r="AY51" s="1316"/>
      <c r="AZ51" s="1316"/>
      <c r="BA51" s="1316"/>
      <c r="BB51" s="1316" t="s">
        <v>626</v>
      </c>
      <c r="BC51" s="1316"/>
      <c r="BD51" s="1316"/>
      <c r="BE51" s="1316"/>
      <c r="BF51" s="1316"/>
      <c r="BG51" s="1316"/>
      <c r="BH51" s="1316"/>
      <c r="BI51" s="1316"/>
      <c r="BJ51" s="1316"/>
      <c r="BK51" s="1316"/>
      <c r="BL51" s="1316"/>
      <c r="BM51" s="1316"/>
      <c r="BN51" s="1316"/>
      <c r="BO51" s="1316"/>
      <c r="BP51" s="1313">
        <v>93.5</v>
      </c>
      <c r="BQ51" s="1313"/>
      <c r="BR51" s="1313"/>
      <c r="BS51" s="1313"/>
      <c r="BT51" s="1313"/>
      <c r="BU51" s="1313"/>
      <c r="BV51" s="1313"/>
      <c r="BW51" s="1313"/>
      <c r="BX51" s="1313">
        <v>93.6</v>
      </c>
      <c r="BY51" s="1313"/>
      <c r="BZ51" s="1313"/>
      <c r="CA51" s="1313"/>
      <c r="CB51" s="1313"/>
      <c r="CC51" s="1313"/>
      <c r="CD51" s="1313"/>
      <c r="CE51" s="1313"/>
      <c r="CF51" s="1313">
        <v>105.5</v>
      </c>
      <c r="CG51" s="1313"/>
      <c r="CH51" s="1313"/>
      <c r="CI51" s="1313"/>
      <c r="CJ51" s="1313"/>
      <c r="CK51" s="1313"/>
      <c r="CL51" s="1313"/>
      <c r="CM51" s="1313"/>
      <c r="CN51" s="1313">
        <v>110.6</v>
      </c>
      <c r="CO51" s="1313"/>
      <c r="CP51" s="1313"/>
      <c r="CQ51" s="1313"/>
      <c r="CR51" s="1313"/>
      <c r="CS51" s="1313"/>
      <c r="CT51" s="1313"/>
      <c r="CU51" s="1313"/>
      <c r="CV51" s="1313">
        <v>123</v>
      </c>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627</v>
      </c>
      <c r="BC53" s="1316"/>
      <c r="BD53" s="1316"/>
      <c r="BE53" s="1316"/>
      <c r="BF53" s="1316"/>
      <c r="BG53" s="1316"/>
      <c r="BH53" s="1316"/>
      <c r="BI53" s="1316"/>
      <c r="BJ53" s="1316"/>
      <c r="BK53" s="1316"/>
      <c r="BL53" s="1316"/>
      <c r="BM53" s="1316"/>
      <c r="BN53" s="1316"/>
      <c r="BO53" s="1316"/>
      <c r="BP53" s="1313">
        <v>60.1</v>
      </c>
      <c r="BQ53" s="1313"/>
      <c r="BR53" s="1313"/>
      <c r="BS53" s="1313"/>
      <c r="BT53" s="1313"/>
      <c r="BU53" s="1313"/>
      <c r="BV53" s="1313"/>
      <c r="BW53" s="1313"/>
      <c r="BX53" s="1313">
        <v>63.5</v>
      </c>
      <c r="BY53" s="1313"/>
      <c r="BZ53" s="1313"/>
      <c r="CA53" s="1313"/>
      <c r="CB53" s="1313"/>
      <c r="CC53" s="1313"/>
      <c r="CD53" s="1313"/>
      <c r="CE53" s="1313"/>
      <c r="CF53" s="1313">
        <v>64.599999999999994</v>
      </c>
      <c r="CG53" s="1313"/>
      <c r="CH53" s="1313"/>
      <c r="CI53" s="1313"/>
      <c r="CJ53" s="1313"/>
      <c r="CK53" s="1313"/>
      <c r="CL53" s="1313"/>
      <c r="CM53" s="1313"/>
      <c r="CN53" s="1313">
        <v>61</v>
      </c>
      <c r="CO53" s="1313"/>
      <c r="CP53" s="1313"/>
      <c r="CQ53" s="1313"/>
      <c r="CR53" s="1313"/>
      <c r="CS53" s="1313"/>
      <c r="CT53" s="1313"/>
      <c r="CU53" s="1313"/>
      <c r="CV53" s="1313">
        <v>64.3</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628</v>
      </c>
      <c r="AO55" s="1318"/>
      <c r="AP55" s="1318"/>
      <c r="AQ55" s="1318"/>
      <c r="AR55" s="1318"/>
      <c r="AS55" s="1318"/>
      <c r="AT55" s="1318"/>
      <c r="AU55" s="1318"/>
      <c r="AV55" s="1318"/>
      <c r="AW55" s="1318"/>
      <c r="AX55" s="1318"/>
      <c r="AY55" s="1318"/>
      <c r="AZ55" s="1318"/>
      <c r="BA55" s="1318"/>
      <c r="BB55" s="1316" t="s">
        <v>626</v>
      </c>
      <c r="BC55" s="1316"/>
      <c r="BD55" s="1316"/>
      <c r="BE55" s="1316"/>
      <c r="BF55" s="1316"/>
      <c r="BG55" s="1316"/>
      <c r="BH55" s="1316"/>
      <c r="BI55" s="1316"/>
      <c r="BJ55" s="1316"/>
      <c r="BK55" s="1316"/>
      <c r="BL55" s="1316"/>
      <c r="BM55" s="1316"/>
      <c r="BN55" s="1316"/>
      <c r="BO55" s="1316"/>
      <c r="BP55" s="1313">
        <v>20.2</v>
      </c>
      <c r="BQ55" s="1313"/>
      <c r="BR55" s="1313"/>
      <c r="BS55" s="1313"/>
      <c r="BT55" s="1313"/>
      <c r="BU55" s="1313"/>
      <c r="BV55" s="1313"/>
      <c r="BW55" s="1313"/>
      <c r="BX55" s="1313">
        <v>15.5</v>
      </c>
      <c r="BY55" s="1313"/>
      <c r="BZ55" s="1313"/>
      <c r="CA55" s="1313"/>
      <c r="CB55" s="1313"/>
      <c r="CC55" s="1313"/>
      <c r="CD55" s="1313"/>
      <c r="CE55" s="1313"/>
      <c r="CF55" s="1313">
        <v>14</v>
      </c>
      <c r="CG55" s="1313"/>
      <c r="CH55" s="1313"/>
      <c r="CI55" s="1313"/>
      <c r="CJ55" s="1313"/>
      <c r="CK55" s="1313"/>
      <c r="CL55" s="1313"/>
      <c r="CM55" s="1313"/>
      <c r="CN55" s="1313">
        <v>11.4</v>
      </c>
      <c r="CO55" s="1313"/>
      <c r="CP55" s="1313"/>
      <c r="CQ55" s="1313"/>
      <c r="CR55" s="1313"/>
      <c r="CS55" s="1313"/>
      <c r="CT55" s="1313"/>
      <c r="CU55" s="1313"/>
      <c r="CV55" s="1313">
        <v>10.4</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88"/>
      <c r="AN57" s="1318"/>
      <c r="AO57" s="1318"/>
      <c r="AP57" s="1318"/>
      <c r="AQ57" s="1318"/>
      <c r="AR57" s="1318"/>
      <c r="AS57" s="1318"/>
      <c r="AT57" s="1318"/>
      <c r="AU57" s="1318"/>
      <c r="AV57" s="1318"/>
      <c r="AW57" s="1318"/>
      <c r="AX57" s="1318"/>
      <c r="AY57" s="1318"/>
      <c r="AZ57" s="1318"/>
      <c r="BA57" s="1318"/>
      <c r="BB57" s="1316" t="s">
        <v>627</v>
      </c>
      <c r="BC57" s="1316"/>
      <c r="BD57" s="1316"/>
      <c r="BE57" s="1316"/>
      <c r="BF57" s="1316"/>
      <c r="BG57" s="1316"/>
      <c r="BH57" s="1316"/>
      <c r="BI57" s="1316"/>
      <c r="BJ57" s="1316"/>
      <c r="BK57" s="1316"/>
      <c r="BL57" s="1316"/>
      <c r="BM57" s="1316"/>
      <c r="BN57" s="1316"/>
      <c r="BO57" s="1316"/>
      <c r="BP57" s="1313">
        <v>54.5</v>
      </c>
      <c r="BQ57" s="1313"/>
      <c r="BR57" s="1313"/>
      <c r="BS57" s="1313"/>
      <c r="BT57" s="1313"/>
      <c r="BU57" s="1313"/>
      <c r="BV57" s="1313"/>
      <c r="BW57" s="1313"/>
      <c r="BX57" s="1313">
        <v>57.7</v>
      </c>
      <c r="BY57" s="1313"/>
      <c r="BZ57" s="1313"/>
      <c r="CA57" s="1313"/>
      <c r="CB57" s="1313"/>
      <c r="CC57" s="1313"/>
      <c r="CD57" s="1313"/>
      <c r="CE57" s="1313"/>
      <c r="CF57" s="1313">
        <v>57.8</v>
      </c>
      <c r="CG57" s="1313"/>
      <c r="CH57" s="1313"/>
      <c r="CI57" s="1313"/>
      <c r="CJ57" s="1313"/>
      <c r="CK57" s="1313"/>
      <c r="CL57" s="1313"/>
      <c r="CM57" s="1313"/>
      <c r="CN57" s="1313">
        <v>59.5</v>
      </c>
      <c r="CO57" s="1313"/>
      <c r="CP57" s="1313"/>
      <c r="CQ57" s="1313"/>
      <c r="CR57" s="1313"/>
      <c r="CS57" s="1313"/>
      <c r="CT57" s="1313"/>
      <c r="CU57" s="1313"/>
      <c r="CV57" s="1313">
        <v>60.4</v>
      </c>
      <c r="CW57" s="1313"/>
      <c r="CX57" s="1313"/>
      <c r="CY57" s="1313"/>
      <c r="CZ57" s="1313"/>
      <c r="DA57" s="1313"/>
      <c r="DB57" s="1313"/>
      <c r="DC57" s="1313"/>
      <c r="DD57" s="410"/>
      <c r="DE57" s="409"/>
    </row>
    <row r="58" spans="1:109" s="405" customFormat="1" x14ac:dyDescent="0.15">
      <c r="A58" s="388"/>
      <c r="B58" s="409"/>
      <c r="G58" s="1319"/>
      <c r="H58" s="1319"/>
      <c r="I58" s="1314"/>
      <c r="J58" s="1314"/>
      <c r="K58" s="1320"/>
      <c r="L58" s="1320"/>
      <c r="M58" s="1320"/>
      <c r="N58" s="1320"/>
      <c r="AM58" s="388"/>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88"/>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88"/>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88"/>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88"/>
    </row>
    <row r="63" spans="1:109" ht="17.25" x14ac:dyDescent="0.15">
      <c r="B63" s="416" t="s">
        <v>629</v>
      </c>
    </row>
    <row r="64" spans="1:109" x14ac:dyDescent="0.15">
      <c r="B64" s="397"/>
      <c r="G64" s="404"/>
      <c r="N64" s="417"/>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630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8"/>
      <c r="I70" s="418"/>
      <c r="J70" s="419"/>
      <c r="K70" s="419"/>
      <c r="L70" s="420"/>
      <c r="M70" s="419"/>
      <c r="N70" s="420"/>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1"/>
      <c r="I71" s="422"/>
      <c r="J71" s="419"/>
      <c r="K71" s="419"/>
      <c r="L71" s="420"/>
      <c r="M71" s="419"/>
      <c r="N71" s="420"/>
      <c r="AM71" s="421"/>
      <c r="AN71" s="388" t="s">
        <v>624</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572</v>
      </c>
      <c r="BQ72" s="1318"/>
      <c r="BR72" s="1318"/>
      <c r="BS72" s="1318"/>
      <c r="BT72" s="1318"/>
      <c r="BU72" s="1318"/>
      <c r="BV72" s="1318"/>
      <c r="BW72" s="1318"/>
      <c r="BX72" s="1318" t="s">
        <v>573</v>
      </c>
      <c r="BY72" s="1318"/>
      <c r="BZ72" s="1318"/>
      <c r="CA72" s="1318"/>
      <c r="CB72" s="1318"/>
      <c r="CC72" s="1318"/>
      <c r="CD72" s="1318"/>
      <c r="CE72" s="1318"/>
      <c r="CF72" s="1318" t="s">
        <v>574</v>
      </c>
      <c r="CG72" s="1318"/>
      <c r="CH72" s="1318"/>
      <c r="CI72" s="1318"/>
      <c r="CJ72" s="1318"/>
      <c r="CK72" s="1318"/>
      <c r="CL72" s="1318"/>
      <c r="CM72" s="1318"/>
      <c r="CN72" s="1318" t="s">
        <v>575</v>
      </c>
      <c r="CO72" s="1318"/>
      <c r="CP72" s="1318"/>
      <c r="CQ72" s="1318"/>
      <c r="CR72" s="1318"/>
      <c r="CS72" s="1318"/>
      <c r="CT72" s="1318"/>
      <c r="CU72" s="1318"/>
      <c r="CV72" s="1318" t="s">
        <v>576</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625</v>
      </c>
      <c r="AO73" s="1316"/>
      <c r="AP73" s="1316"/>
      <c r="AQ73" s="1316"/>
      <c r="AR73" s="1316"/>
      <c r="AS73" s="1316"/>
      <c r="AT73" s="1316"/>
      <c r="AU73" s="1316"/>
      <c r="AV73" s="1316"/>
      <c r="AW73" s="1316"/>
      <c r="AX73" s="1316"/>
      <c r="AY73" s="1316"/>
      <c r="AZ73" s="1316"/>
      <c r="BA73" s="1316"/>
      <c r="BB73" s="1316" t="s">
        <v>626</v>
      </c>
      <c r="BC73" s="1316"/>
      <c r="BD73" s="1316"/>
      <c r="BE73" s="1316"/>
      <c r="BF73" s="1316"/>
      <c r="BG73" s="1316"/>
      <c r="BH73" s="1316"/>
      <c r="BI73" s="1316"/>
      <c r="BJ73" s="1316"/>
      <c r="BK73" s="1316"/>
      <c r="BL73" s="1316"/>
      <c r="BM73" s="1316"/>
      <c r="BN73" s="1316"/>
      <c r="BO73" s="1316"/>
      <c r="BP73" s="1313">
        <v>93.5</v>
      </c>
      <c r="BQ73" s="1313"/>
      <c r="BR73" s="1313"/>
      <c r="BS73" s="1313"/>
      <c r="BT73" s="1313"/>
      <c r="BU73" s="1313"/>
      <c r="BV73" s="1313"/>
      <c r="BW73" s="1313"/>
      <c r="BX73" s="1313">
        <v>93.6</v>
      </c>
      <c r="BY73" s="1313"/>
      <c r="BZ73" s="1313"/>
      <c r="CA73" s="1313"/>
      <c r="CB73" s="1313"/>
      <c r="CC73" s="1313"/>
      <c r="CD73" s="1313"/>
      <c r="CE73" s="1313"/>
      <c r="CF73" s="1313">
        <v>105.5</v>
      </c>
      <c r="CG73" s="1313"/>
      <c r="CH73" s="1313"/>
      <c r="CI73" s="1313"/>
      <c r="CJ73" s="1313"/>
      <c r="CK73" s="1313"/>
      <c r="CL73" s="1313"/>
      <c r="CM73" s="1313"/>
      <c r="CN73" s="1313">
        <v>110.6</v>
      </c>
      <c r="CO73" s="1313"/>
      <c r="CP73" s="1313"/>
      <c r="CQ73" s="1313"/>
      <c r="CR73" s="1313"/>
      <c r="CS73" s="1313"/>
      <c r="CT73" s="1313"/>
      <c r="CU73" s="1313"/>
      <c r="CV73" s="1313">
        <v>123</v>
      </c>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631</v>
      </c>
      <c r="BC75" s="1316"/>
      <c r="BD75" s="1316"/>
      <c r="BE75" s="1316"/>
      <c r="BF75" s="1316"/>
      <c r="BG75" s="1316"/>
      <c r="BH75" s="1316"/>
      <c r="BI75" s="1316"/>
      <c r="BJ75" s="1316"/>
      <c r="BK75" s="1316"/>
      <c r="BL75" s="1316"/>
      <c r="BM75" s="1316"/>
      <c r="BN75" s="1316"/>
      <c r="BO75" s="1316"/>
      <c r="BP75" s="1313">
        <v>14</v>
      </c>
      <c r="BQ75" s="1313"/>
      <c r="BR75" s="1313"/>
      <c r="BS75" s="1313"/>
      <c r="BT75" s="1313"/>
      <c r="BU75" s="1313"/>
      <c r="BV75" s="1313"/>
      <c r="BW75" s="1313"/>
      <c r="BX75" s="1313">
        <v>14</v>
      </c>
      <c r="BY75" s="1313"/>
      <c r="BZ75" s="1313"/>
      <c r="CA75" s="1313"/>
      <c r="CB75" s="1313"/>
      <c r="CC75" s="1313"/>
      <c r="CD75" s="1313"/>
      <c r="CE75" s="1313"/>
      <c r="CF75" s="1313">
        <v>14.9</v>
      </c>
      <c r="CG75" s="1313"/>
      <c r="CH75" s="1313"/>
      <c r="CI75" s="1313"/>
      <c r="CJ75" s="1313"/>
      <c r="CK75" s="1313"/>
      <c r="CL75" s="1313"/>
      <c r="CM75" s="1313"/>
      <c r="CN75" s="1313">
        <v>15.8</v>
      </c>
      <c r="CO75" s="1313"/>
      <c r="CP75" s="1313"/>
      <c r="CQ75" s="1313"/>
      <c r="CR75" s="1313"/>
      <c r="CS75" s="1313"/>
      <c r="CT75" s="1313"/>
      <c r="CU75" s="1313"/>
      <c r="CV75" s="1313">
        <v>17</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628</v>
      </c>
      <c r="AO77" s="1318"/>
      <c r="AP77" s="1318"/>
      <c r="AQ77" s="1318"/>
      <c r="AR77" s="1318"/>
      <c r="AS77" s="1318"/>
      <c r="AT77" s="1318"/>
      <c r="AU77" s="1318"/>
      <c r="AV77" s="1318"/>
      <c r="AW77" s="1318"/>
      <c r="AX77" s="1318"/>
      <c r="AY77" s="1318"/>
      <c r="AZ77" s="1318"/>
      <c r="BA77" s="1318"/>
      <c r="BB77" s="1316" t="s">
        <v>626</v>
      </c>
      <c r="BC77" s="1316"/>
      <c r="BD77" s="1316"/>
      <c r="BE77" s="1316"/>
      <c r="BF77" s="1316"/>
      <c r="BG77" s="1316"/>
      <c r="BH77" s="1316"/>
      <c r="BI77" s="1316"/>
      <c r="BJ77" s="1316"/>
      <c r="BK77" s="1316"/>
      <c r="BL77" s="1316"/>
      <c r="BM77" s="1316"/>
      <c r="BN77" s="1316"/>
      <c r="BO77" s="1316"/>
      <c r="BP77" s="1313">
        <v>20.2</v>
      </c>
      <c r="BQ77" s="1313"/>
      <c r="BR77" s="1313"/>
      <c r="BS77" s="1313"/>
      <c r="BT77" s="1313"/>
      <c r="BU77" s="1313"/>
      <c r="BV77" s="1313"/>
      <c r="BW77" s="1313"/>
      <c r="BX77" s="1313">
        <v>15.5</v>
      </c>
      <c r="BY77" s="1313"/>
      <c r="BZ77" s="1313"/>
      <c r="CA77" s="1313"/>
      <c r="CB77" s="1313"/>
      <c r="CC77" s="1313"/>
      <c r="CD77" s="1313"/>
      <c r="CE77" s="1313"/>
      <c r="CF77" s="1313">
        <v>14</v>
      </c>
      <c r="CG77" s="1313"/>
      <c r="CH77" s="1313"/>
      <c r="CI77" s="1313"/>
      <c r="CJ77" s="1313"/>
      <c r="CK77" s="1313"/>
      <c r="CL77" s="1313"/>
      <c r="CM77" s="1313"/>
      <c r="CN77" s="1313">
        <v>11.4</v>
      </c>
      <c r="CO77" s="1313"/>
      <c r="CP77" s="1313"/>
      <c r="CQ77" s="1313"/>
      <c r="CR77" s="1313"/>
      <c r="CS77" s="1313"/>
      <c r="CT77" s="1313"/>
      <c r="CU77" s="1313"/>
      <c r="CV77" s="1313">
        <v>10.4</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631</v>
      </c>
      <c r="BC79" s="1316"/>
      <c r="BD79" s="1316"/>
      <c r="BE79" s="1316"/>
      <c r="BF79" s="1316"/>
      <c r="BG79" s="1316"/>
      <c r="BH79" s="1316"/>
      <c r="BI79" s="1316"/>
      <c r="BJ79" s="1316"/>
      <c r="BK79" s="1316"/>
      <c r="BL79" s="1316"/>
      <c r="BM79" s="1316"/>
      <c r="BN79" s="1316"/>
      <c r="BO79" s="1316"/>
      <c r="BP79" s="1313">
        <v>7.1</v>
      </c>
      <c r="BQ79" s="1313"/>
      <c r="BR79" s="1313"/>
      <c r="BS79" s="1313"/>
      <c r="BT79" s="1313"/>
      <c r="BU79" s="1313"/>
      <c r="BV79" s="1313"/>
      <c r="BW79" s="1313"/>
      <c r="BX79" s="1313">
        <v>6.6</v>
      </c>
      <c r="BY79" s="1313"/>
      <c r="BZ79" s="1313"/>
      <c r="CA79" s="1313"/>
      <c r="CB79" s="1313"/>
      <c r="CC79" s="1313"/>
      <c r="CD79" s="1313"/>
      <c r="CE79" s="1313"/>
      <c r="CF79" s="1313">
        <v>6.5</v>
      </c>
      <c r="CG79" s="1313"/>
      <c r="CH79" s="1313"/>
      <c r="CI79" s="1313"/>
      <c r="CJ79" s="1313"/>
      <c r="CK79" s="1313"/>
      <c r="CL79" s="1313"/>
      <c r="CM79" s="1313"/>
      <c r="CN79" s="1313">
        <v>6.7</v>
      </c>
      <c r="CO79" s="1313"/>
      <c r="CP79" s="1313"/>
      <c r="CQ79" s="1313"/>
      <c r="CR79" s="1313"/>
      <c r="CS79" s="1313"/>
      <c r="CT79" s="1313"/>
      <c r="CU79" s="1313"/>
      <c r="CV79" s="1313">
        <v>6.6</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88"/>
      <c r="DE84" s="388"/>
    </row>
    <row r="85" spans="2:109" x14ac:dyDescent="0.15">
      <c r="DD85" s="388"/>
      <c r="DE85" s="388"/>
    </row>
    <row r="86" spans="2:109" hidden="1" x14ac:dyDescent="0.15">
      <c r="DD86" s="388"/>
      <c r="DE86" s="388"/>
    </row>
    <row r="87" spans="2:109" hidden="1" x14ac:dyDescent="0.15">
      <c r="K87" s="424"/>
      <c r="AQ87" s="424"/>
      <c r="BC87" s="424"/>
      <c r="BO87" s="424"/>
      <c r="CA87" s="424"/>
      <c r="CM87" s="424"/>
      <c r="CY87" s="424"/>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zN9wBlgBXvxwpFRxo1DuSDqn4SuUsoG6qsd5+YrOAdsqgyN0HweBfZwRUeHvyviGahDMmjnIsFG7YbWT90Tmg==" saltValue="ysJQ+h/TbfekgQ/BU623yA=="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A161E-3A69-4C19-8C16-3AC3B90097AA}">
  <sheetPr>
    <pageSetUpPr fitToPage="1"/>
  </sheetPr>
  <dimension ref="A1:DR125"/>
  <sheetViews>
    <sheetView showGridLines="0" topLeftCell="A34" zoomScaleSheetLayoutView="70" workbookViewId="0">
      <selection activeCell="AN43" sqref="AN43:DC47"/>
    </sheetView>
  </sheetViews>
  <sheetFormatPr defaultColWidth="0" defaultRowHeight="13.5" customHeight="1" zeroHeight="1" x14ac:dyDescent="0.15"/>
  <cols>
    <col min="1" max="34" width="2.5" style="390" customWidth="1"/>
    <col min="35" max="122" width="2.5" style="391" customWidth="1"/>
    <col min="123" max="123" width="2.5" style="391" hidden="1" customWidth="1"/>
    <col min="124" max="16384" width="2.5" style="391" hidden="1"/>
  </cols>
  <sheetData>
    <row r="1" spans="1:34" ht="13.5" customHeight="1" x14ac:dyDescent="0.15">
      <c r="A1" s="39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row>
    <row r="2" spans="1:34" x14ac:dyDescent="0.15">
      <c r="S2" s="391"/>
      <c r="AH2" s="391"/>
    </row>
    <row r="3" spans="1:34" x14ac:dyDescent="0.15">
      <c r="C3" s="391"/>
      <c r="D3" s="391"/>
      <c r="E3" s="391"/>
      <c r="F3" s="391"/>
      <c r="G3" s="391"/>
      <c r="H3" s="391"/>
      <c r="I3" s="391"/>
      <c r="J3" s="391"/>
      <c r="K3" s="391"/>
      <c r="L3" s="391"/>
      <c r="M3" s="391"/>
      <c r="N3" s="391"/>
      <c r="O3" s="391"/>
      <c r="P3" s="391"/>
      <c r="Q3" s="391"/>
      <c r="R3" s="391"/>
      <c r="S3" s="391"/>
      <c r="U3" s="391"/>
      <c r="V3" s="391"/>
      <c r="W3" s="391"/>
      <c r="X3" s="391"/>
      <c r="Y3" s="391"/>
      <c r="Z3" s="391"/>
      <c r="AA3" s="391"/>
      <c r="AB3" s="391"/>
      <c r="AC3" s="391"/>
      <c r="AD3" s="391"/>
      <c r="AE3" s="391"/>
      <c r="AF3" s="391"/>
      <c r="AG3" s="391"/>
      <c r="AH3" s="391"/>
    </row>
    <row r="4" spans="1:34" x14ac:dyDescent="0.15"/>
    <row r="5" spans="1:34" x14ac:dyDescent="0.15"/>
    <row r="6" spans="1:34" x14ac:dyDescent="0.15"/>
    <row r="7" spans="1:34" x14ac:dyDescent="0.15"/>
    <row r="8" spans="1:34" x14ac:dyDescent="0.15"/>
    <row r="9" spans="1:34" x14ac:dyDescent="0.15">
      <c r="AH9" s="3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91"/>
    </row>
    <row r="18" spans="12:34" x14ac:dyDescent="0.15"/>
    <row r="19" spans="12:34" x14ac:dyDescent="0.15"/>
    <row r="20" spans="12:34" x14ac:dyDescent="0.15">
      <c r="AH20" s="391"/>
    </row>
    <row r="21" spans="12:34" x14ac:dyDescent="0.15">
      <c r="AH21" s="391"/>
    </row>
    <row r="22" spans="12:34" x14ac:dyDescent="0.15"/>
    <row r="23" spans="12:34" x14ac:dyDescent="0.15"/>
    <row r="24" spans="12:34" x14ac:dyDescent="0.15">
      <c r="Q24" s="391"/>
    </row>
    <row r="25" spans="12:34" x14ac:dyDescent="0.15"/>
    <row r="26" spans="12:34" x14ac:dyDescent="0.15"/>
    <row r="27" spans="12:34" x14ac:dyDescent="0.15"/>
    <row r="28" spans="12:34" x14ac:dyDescent="0.15">
      <c r="O28" s="391"/>
      <c r="T28" s="391"/>
      <c r="AH28" s="391"/>
    </row>
    <row r="29" spans="12:34" x14ac:dyDescent="0.15"/>
    <row r="30" spans="12:34" x14ac:dyDescent="0.15"/>
    <row r="31" spans="12:34" x14ac:dyDescent="0.15">
      <c r="Q31" s="391"/>
    </row>
    <row r="32" spans="12:34" x14ac:dyDescent="0.15">
      <c r="L32" s="391"/>
    </row>
    <row r="33" spans="2:34" x14ac:dyDescent="0.15">
      <c r="C33" s="391"/>
      <c r="E33" s="391"/>
      <c r="G33" s="391"/>
      <c r="I33" s="391"/>
      <c r="X33" s="391"/>
    </row>
    <row r="34" spans="2:34" x14ac:dyDescent="0.15">
      <c r="B34" s="391"/>
      <c r="P34" s="391"/>
      <c r="R34" s="391"/>
      <c r="T34" s="391"/>
    </row>
    <row r="35" spans="2:34" x14ac:dyDescent="0.15">
      <c r="D35" s="391"/>
      <c r="W35" s="391"/>
      <c r="AC35" s="391"/>
      <c r="AD35" s="391"/>
      <c r="AE35" s="391"/>
      <c r="AF35" s="391"/>
      <c r="AG35" s="391"/>
      <c r="AH35" s="391"/>
    </row>
    <row r="36" spans="2:34" x14ac:dyDescent="0.15">
      <c r="H36" s="391"/>
      <c r="J36" s="391"/>
      <c r="K36" s="391"/>
      <c r="M36" s="391"/>
      <c r="Y36" s="391"/>
      <c r="Z36" s="391"/>
      <c r="AA36" s="391"/>
      <c r="AB36" s="391"/>
      <c r="AC36" s="391"/>
      <c r="AD36" s="391"/>
      <c r="AE36" s="391"/>
      <c r="AF36" s="391"/>
      <c r="AG36" s="391"/>
      <c r="AH36" s="391"/>
    </row>
    <row r="37" spans="2:34" x14ac:dyDescent="0.15">
      <c r="AH37" s="391"/>
    </row>
    <row r="38" spans="2:34" x14ac:dyDescent="0.15">
      <c r="AG38" s="391"/>
      <c r="AH38" s="391"/>
    </row>
    <row r="39" spans="2:34" x14ac:dyDescent="0.15"/>
    <row r="40" spans="2:34" x14ac:dyDescent="0.15">
      <c r="X40" s="391"/>
    </row>
    <row r="41" spans="2:34" x14ac:dyDescent="0.15">
      <c r="R41" s="391"/>
    </row>
    <row r="42" spans="2:34" x14ac:dyDescent="0.15">
      <c r="W42" s="391"/>
    </row>
    <row r="43" spans="2:34" x14ac:dyDescent="0.15">
      <c r="Y43" s="391"/>
      <c r="Z43" s="391"/>
      <c r="AA43" s="391"/>
      <c r="AB43" s="391"/>
      <c r="AC43" s="391"/>
      <c r="AD43" s="391"/>
      <c r="AE43" s="391"/>
      <c r="AF43" s="391"/>
      <c r="AG43" s="391"/>
      <c r="AH43" s="391"/>
    </row>
    <row r="44" spans="2:34" x14ac:dyDescent="0.15">
      <c r="AH44" s="391"/>
    </row>
    <row r="45" spans="2:34" x14ac:dyDescent="0.15">
      <c r="X45" s="391"/>
    </row>
    <row r="46" spans="2:34" x14ac:dyDescent="0.15"/>
    <row r="47" spans="2:34" x14ac:dyDescent="0.15"/>
    <row r="48" spans="2:34" x14ac:dyDescent="0.15">
      <c r="W48" s="391"/>
      <c r="Y48" s="391"/>
      <c r="Z48" s="391"/>
      <c r="AA48" s="391"/>
      <c r="AB48" s="391"/>
      <c r="AC48" s="391"/>
      <c r="AD48" s="391"/>
      <c r="AE48" s="391"/>
      <c r="AF48" s="391"/>
      <c r="AG48" s="391"/>
      <c r="AH48" s="391"/>
    </row>
    <row r="49" spans="28:34" x14ac:dyDescent="0.15"/>
    <row r="50" spans="28:34" x14ac:dyDescent="0.15">
      <c r="AE50" s="391"/>
      <c r="AF50" s="391"/>
      <c r="AG50" s="391"/>
      <c r="AH50" s="391"/>
    </row>
    <row r="51" spans="28:34" x14ac:dyDescent="0.15">
      <c r="AC51" s="391"/>
      <c r="AD51" s="391"/>
      <c r="AE51" s="391"/>
      <c r="AF51" s="391"/>
      <c r="AG51" s="391"/>
      <c r="AH51" s="391"/>
    </row>
    <row r="52" spans="28:34" x14ac:dyDescent="0.15"/>
    <row r="53" spans="28:34" x14ac:dyDescent="0.15">
      <c r="AF53" s="391"/>
      <c r="AG53" s="391"/>
      <c r="AH53" s="391"/>
    </row>
    <row r="54" spans="28:34" x14ac:dyDescent="0.15">
      <c r="AH54" s="391"/>
    </row>
    <row r="55" spans="28:34" x14ac:dyDescent="0.15"/>
    <row r="56" spans="28:34" x14ac:dyDescent="0.15">
      <c r="AB56" s="391"/>
      <c r="AC56" s="391"/>
      <c r="AD56" s="391"/>
      <c r="AE56" s="391"/>
      <c r="AF56" s="391"/>
      <c r="AG56" s="391"/>
      <c r="AH56" s="391"/>
    </row>
    <row r="57" spans="28:34" x14ac:dyDescent="0.15">
      <c r="AH57" s="391"/>
    </row>
    <row r="58" spans="28:34" x14ac:dyDescent="0.15">
      <c r="AH58" s="391"/>
    </row>
    <row r="59" spans="28:34" x14ac:dyDescent="0.15"/>
    <row r="60" spans="28:34" x14ac:dyDescent="0.15"/>
    <row r="61" spans="28:34" x14ac:dyDescent="0.15"/>
    <row r="62" spans="28:34" x14ac:dyDescent="0.15"/>
    <row r="63" spans="28:34" x14ac:dyDescent="0.15">
      <c r="AH63" s="391"/>
    </row>
    <row r="64" spans="28:34" x14ac:dyDescent="0.15">
      <c r="AG64" s="391"/>
      <c r="AH64" s="391"/>
    </row>
    <row r="65" spans="28:34" x14ac:dyDescent="0.15"/>
    <row r="66" spans="28:34" x14ac:dyDescent="0.15"/>
    <row r="67" spans="28:34" x14ac:dyDescent="0.15"/>
    <row r="68" spans="28:34" x14ac:dyDescent="0.15">
      <c r="AB68" s="391"/>
      <c r="AC68" s="391"/>
      <c r="AD68" s="391"/>
      <c r="AE68" s="391"/>
      <c r="AF68" s="391"/>
      <c r="AG68" s="391"/>
      <c r="AH68" s="391"/>
    </row>
    <row r="69" spans="28:34" x14ac:dyDescent="0.15">
      <c r="AF69" s="391"/>
      <c r="AG69" s="391"/>
      <c r="AH69" s="391"/>
    </row>
    <row r="70" spans="28:34" x14ac:dyDescent="0.15"/>
    <row r="71" spans="28:34" x14ac:dyDescent="0.15"/>
    <row r="72" spans="28:34" x14ac:dyDescent="0.15"/>
    <row r="73" spans="28:34" x14ac:dyDescent="0.15"/>
    <row r="74" spans="28:34" x14ac:dyDescent="0.15"/>
    <row r="75" spans="28:34" x14ac:dyDescent="0.15">
      <c r="AH75" s="391"/>
    </row>
    <row r="76" spans="28:34" x14ac:dyDescent="0.15">
      <c r="AF76" s="391"/>
      <c r="AG76" s="391"/>
      <c r="AH76" s="391"/>
    </row>
    <row r="77" spans="28:34" x14ac:dyDescent="0.15">
      <c r="AG77" s="391"/>
      <c r="AH77" s="391"/>
    </row>
    <row r="78" spans="28:34" x14ac:dyDescent="0.15"/>
    <row r="79" spans="28:34" x14ac:dyDescent="0.15"/>
    <row r="80" spans="28:34" x14ac:dyDescent="0.15"/>
    <row r="81" spans="25:34" x14ac:dyDescent="0.15"/>
    <row r="82" spans="25:34" x14ac:dyDescent="0.15">
      <c r="Y82" s="391"/>
    </row>
    <row r="83" spans="25:34" x14ac:dyDescent="0.15">
      <c r="Y83" s="391"/>
      <c r="Z83" s="391"/>
      <c r="AA83" s="391"/>
      <c r="AB83" s="391"/>
      <c r="AC83" s="391"/>
      <c r="AD83" s="391"/>
      <c r="AE83" s="391"/>
      <c r="AF83" s="391"/>
      <c r="AG83" s="391"/>
      <c r="AH83" s="391"/>
    </row>
    <row r="84" spans="25:34" x14ac:dyDescent="0.15"/>
    <row r="85" spans="25:34" x14ac:dyDescent="0.15"/>
    <row r="86" spans="25:34" x14ac:dyDescent="0.15"/>
    <row r="87" spans="25:34" x14ac:dyDescent="0.15"/>
    <row r="88" spans="25:34" x14ac:dyDescent="0.15">
      <c r="AH88" s="3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91"/>
      <c r="AG94" s="391"/>
      <c r="AH94" s="391"/>
    </row>
    <row r="95" spans="25:34" ht="13.5" customHeight="1" x14ac:dyDescent="0.15">
      <c r="AH95" s="3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91"/>
    </row>
    <row r="102" spans="33:34" ht="13.5" customHeight="1" x14ac:dyDescent="0.15"/>
    <row r="103" spans="33:34" ht="13.5" customHeight="1" x14ac:dyDescent="0.15"/>
    <row r="104" spans="33:34" ht="13.5" customHeight="1" x14ac:dyDescent="0.15">
      <c r="AG104" s="391"/>
      <c r="AH104" s="3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91"/>
    </row>
    <row r="117" spans="34:122" ht="13.5" customHeight="1" x14ac:dyDescent="0.15"/>
    <row r="118" spans="34:122" ht="13.5" customHeight="1" x14ac:dyDescent="0.15"/>
    <row r="119" spans="34:122" ht="13.5" customHeight="1" x14ac:dyDescent="0.15"/>
    <row r="120" spans="34:122" ht="13.5" customHeight="1" x14ac:dyDescent="0.15">
      <c r="AH120" s="391"/>
    </row>
    <row r="121" spans="34:122" ht="13.5" customHeight="1" x14ac:dyDescent="0.15">
      <c r="AH121" s="391"/>
    </row>
    <row r="122" spans="34:122" ht="13.5" customHeight="1" x14ac:dyDescent="0.15"/>
    <row r="123" spans="34:122" ht="13.5" customHeight="1" x14ac:dyDescent="0.15"/>
    <row r="124" spans="34:122" ht="13.5" customHeight="1" x14ac:dyDescent="0.15"/>
    <row r="125" spans="34:122" ht="13.5" customHeight="1" x14ac:dyDescent="0.15">
      <c r="DR125" s="391" t="s">
        <v>632</v>
      </c>
    </row>
  </sheetData>
  <sheetProtection algorithmName="SHA-512" hashValue="FRW8xKKdpBH7H+oa5Av7ktbtbNOuS6QcAIgzgKXKd3T1fOdpT94JiTqasLPGVBHPbcJi066Stupa/EGgPtvwmg==" saltValue="gVukKyptBMnwq3muOS+4AA=="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5F63-B23A-4094-85E5-4675E51C0436}">
  <sheetPr>
    <pageSetUpPr fitToPage="1"/>
  </sheetPr>
  <dimension ref="A1:DR125"/>
  <sheetViews>
    <sheetView showGridLines="0" topLeftCell="A103" zoomScaleSheetLayoutView="55" workbookViewId="0">
      <selection activeCell="AN43" sqref="AN43:DC47"/>
    </sheetView>
  </sheetViews>
  <sheetFormatPr defaultColWidth="0" defaultRowHeight="13.5" customHeight="1" zeroHeight="1" x14ac:dyDescent="0.15"/>
  <cols>
    <col min="1" max="34" width="2.5" style="390" customWidth="1"/>
    <col min="35" max="122" width="2.5" style="391" customWidth="1"/>
    <col min="123" max="123" width="2.5" style="391" hidden="1" customWidth="1"/>
    <col min="124" max="16384" width="2.5" style="391" hidden="1"/>
  </cols>
  <sheetData>
    <row r="1" spans="2:34" ht="13.5" customHeight="1" x14ac:dyDescent="0.15">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row>
    <row r="2" spans="2:34" x14ac:dyDescent="0.15">
      <c r="S2" s="391"/>
      <c r="AH2" s="391"/>
    </row>
    <row r="3" spans="2:34" x14ac:dyDescent="0.15">
      <c r="C3" s="391"/>
      <c r="D3" s="391"/>
      <c r="E3" s="391"/>
      <c r="F3" s="391"/>
      <c r="G3" s="391"/>
      <c r="H3" s="391"/>
      <c r="I3" s="391"/>
      <c r="J3" s="391"/>
      <c r="K3" s="391"/>
      <c r="L3" s="391"/>
      <c r="M3" s="391"/>
      <c r="N3" s="391"/>
      <c r="O3" s="391"/>
      <c r="P3" s="391"/>
      <c r="Q3" s="391"/>
      <c r="R3" s="391"/>
      <c r="S3" s="391"/>
      <c r="U3" s="391"/>
      <c r="V3" s="391"/>
      <c r="W3" s="391"/>
      <c r="X3" s="391"/>
      <c r="Y3" s="391"/>
      <c r="Z3" s="391"/>
      <c r="AA3" s="391"/>
      <c r="AB3" s="391"/>
      <c r="AC3" s="391"/>
      <c r="AD3" s="391"/>
      <c r="AE3" s="391"/>
      <c r="AF3" s="391"/>
      <c r="AG3" s="391"/>
      <c r="AH3" s="391"/>
    </row>
    <row r="4" spans="2:34" x14ac:dyDescent="0.15"/>
    <row r="5" spans="2:34" x14ac:dyDescent="0.15"/>
    <row r="6" spans="2:34" x14ac:dyDescent="0.15"/>
    <row r="7" spans="2:34" x14ac:dyDescent="0.15"/>
    <row r="8" spans="2:34" x14ac:dyDescent="0.15"/>
    <row r="9" spans="2:34" x14ac:dyDescent="0.15">
      <c r="AH9" s="3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91"/>
    </row>
    <row r="18" spans="12:34" x14ac:dyDescent="0.15"/>
    <row r="19" spans="12:34" x14ac:dyDescent="0.15"/>
    <row r="20" spans="12:34" x14ac:dyDescent="0.15">
      <c r="AH20" s="391"/>
    </row>
    <row r="21" spans="12:34" x14ac:dyDescent="0.15">
      <c r="AH21" s="391"/>
    </row>
    <row r="22" spans="12:34" x14ac:dyDescent="0.15"/>
    <row r="23" spans="12:34" x14ac:dyDescent="0.15"/>
    <row r="24" spans="12:34" x14ac:dyDescent="0.15">
      <c r="Q24" s="391"/>
    </row>
    <row r="25" spans="12:34" x14ac:dyDescent="0.15"/>
    <row r="26" spans="12:34" x14ac:dyDescent="0.15"/>
    <row r="27" spans="12:34" x14ac:dyDescent="0.15"/>
    <row r="28" spans="12:34" x14ac:dyDescent="0.15">
      <c r="O28" s="391"/>
      <c r="T28" s="391"/>
      <c r="AH28" s="391"/>
    </row>
    <row r="29" spans="12:34" x14ac:dyDescent="0.15"/>
    <row r="30" spans="12:34" x14ac:dyDescent="0.15"/>
    <row r="31" spans="12:34" x14ac:dyDescent="0.15">
      <c r="Q31" s="391"/>
    </row>
    <row r="32" spans="12:34" x14ac:dyDescent="0.15">
      <c r="L32" s="391"/>
    </row>
    <row r="33" spans="2:34" x14ac:dyDescent="0.15">
      <c r="C33" s="391"/>
      <c r="E33" s="391"/>
      <c r="G33" s="391"/>
      <c r="I33" s="391"/>
      <c r="X33" s="391"/>
    </row>
    <row r="34" spans="2:34" x14ac:dyDescent="0.15">
      <c r="B34" s="391"/>
      <c r="P34" s="391"/>
      <c r="R34" s="391"/>
      <c r="T34" s="391"/>
    </row>
    <row r="35" spans="2:34" x14ac:dyDescent="0.15">
      <c r="D35" s="391"/>
      <c r="W35" s="391"/>
      <c r="AC35" s="391"/>
      <c r="AD35" s="391"/>
      <c r="AE35" s="391"/>
      <c r="AF35" s="391"/>
      <c r="AG35" s="391"/>
      <c r="AH35" s="391"/>
    </row>
    <row r="36" spans="2:34" x14ac:dyDescent="0.15">
      <c r="H36" s="391"/>
      <c r="J36" s="391"/>
      <c r="K36" s="391"/>
      <c r="M36" s="391"/>
      <c r="Y36" s="391"/>
      <c r="Z36" s="391"/>
      <c r="AA36" s="391"/>
      <c r="AB36" s="391"/>
      <c r="AC36" s="391"/>
      <c r="AD36" s="391"/>
      <c r="AE36" s="391"/>
      <c r="AF36" s="391"/>
      <c r="AG36" s="391"/>
      <c r="AH36" s="391"/>
    </row>
    <row r="37" spans="2:34" x14ac:dyDescent="0.15">
      <c r="AH37" s="391"/>
    </row>
    <row r="38" spans="2:34" x14ac:dyDescent="0.15">
      <c r="AG38" s="391"/>
      <c r="AH38" s="391"/>
    </row>
    <row r="39" spans="2:34" x14ac:dyDescent="0.15"/>
    <row r="40" spans="2:34" x14ac:dyDescent="0.15">
      <c r="X40" s="391"/>
    </row>
    <row r="41" spans="2:34" x14ac:dyDescent="0.15">
      <c r="R41" s="391"/>
    </row>
    <row r="42" spans="2:34" x14ac:dyDescent="0.15">
      <c r="W42" s="391"/>
    </row>
    <row r="43" spans="2:34" x14ac:dyDescent="0.15">
      <c r="Y43" s="391"/>
      <c r="Z43" s="391"/>
      <c r="AA43" s="391"/>
      <c r="AB43" s="391"/>
      <c r="AC43" s="391"/>
      <c r="AD43" s="391"/>
      <c r="AE43" s="391"/>
      <c r="AF43" s="391"/>
      <c r="AG43" s="391"/>
      <c r="AH43" s="391"/>
    </row>
    <row r="44" spans="2:34" x14ac:dyDescent="0.15">
      <c r="AH44" s="391"/>
    </row>
    <row r="45" spans="2:34" x14ac:dyDescent="0.15">
      <c r="X45" s="391"/>
    </row>
    <row r="46" spans="2:34" x14ac:dyDescent="0.15"/>
    <row r="47" spans="2:34" x14ac:dyDescent="0.15"/>
    <row r="48" spans="2:34" x14ac:dyDescent="0.15">
      <c r="W48" s="391"/>
      <c r="Y48" s="391"/>
      <c r="Z48" s="391"/>
      <c r="AA48" s="391"/>
      <c r="AB48" s="391"/>
      <c r="AC48" s="391"/>
      <c r="AD48" s="391"/>
      <c r="AE48" s="391"/>
      <c r="AF48" s="391"/>
      <c r="AG48" s="391"/>
      <c r="AH48" s="391"/>
    </row>
    <row r="49" spans="28:34" x14ac:dyDescent="0.15"/>
    <row r="50" spans="28:34" x14ac:dyDescent="0.15">
      <c r="AE50" s="391"/>
      <c r="AF50" s="391"/>
      <c r="AG50" s="391"/>
      <c r="AH50" s="391"/>
    </row>
    <row r="51" spans="28:34" x14ac:dyDescent="0.15">
      <c r="AC51" s="391"/>
      <c r="AD51" s="391"/>
      <c r="AE51" s="391"/>
      <c r="AF51" s="391"/>
      <c r="AG51" s="391"/>
      <c r="AH51" s="391"/>
    </row>
    <row r="52" spans="28:34" x14ac:dyDescent="0.15"/>
    <row r="53" spans="28:34" x14ac:dyDescent="0.15">
      <c r="AF53" s="391"/>
      <c r="AG53" s="391"/>
      <c r="AH53" s="391"/>
    </row>
    <row r="54" spans="28:34" x14ac:dyDescent="0.15">
      <c r="AH54" s="391"/>
    </row>
    <row r="55" spans="28:34" x14ac:dyDescent="0.15"/>
    <row r="56" spans="28:34" x14ac:dyDescent="0.15">
      <c r="AB56" s="391"/>
      <c r="AC56" s="391"/>
      <c r="AD56" s="391"/>
      <c r="AE56" s="391"/>
      <c r="AF56" s="391"/>
      <c r="AG56" s="391"/>
      <c r="AH56" s="391"/>
    </row>
    <row r="57" spans="28:34" x14ac:dyDescent="0.15">
      <c r="AH57" s="391"/>
    </row>
    <row r="58" spans="28:34" x14ac:dyDescent="0.15">
      <c r="AH58" s="391"/>
    </row>
    <row r="59" spans="28:34" x14ac:dyDescent="0.15">
      <c r="AG59" s="391"/>
      <c r="AH59" s="391"/>
    </row>
    <row r="60" spans="28:34" x14ac:dyDescent="0.15"/>
    <row r="61" spans="28:34" x14ac:dyDescent="0.15"/>
    <row r="62" spans="28:34" x14ac:dyDescent="0.15"/>
    <row r="63" spans="28:34" x14ac:dyDescent="0.15">
      <c r="AH63" s="391"/>
    </row>
    <row r="64" spans="28:34" x14ac:dyDescent="0.15">
      <c r="AG64" s="391"/>
      <c r="AH64" s="391"/>
    </row>
    <row r="65" spans="28:34" x14ac:dyDescent="0.15"/>
    <row r="66" spans="28:34" x14ac:dyDescent="0.15"/>
    <row r="67" spans="28:34" x14ac:dyDescent="0.15"/>
    <row r="68" spans="28:34" x14ac:dyDescent="0.15">
      <c r="AB68" s="391"/>
      <c r="AC68" s="391"/>
      <c r="AD68" s="391"/>
      <c r="AE68" s="391"/>
      <c r="AF68" s="391"/>
      <c r="AG68" s="391"/>
      <c r="AH68" s="391"/>
    </row>
    <row r="69" spans="28:34" x14ac:dyDescent="0.15">
      <c r="AF69" s="391"/>
      <c r="AG69" s="391"/>
      <c r="AH69" s="391"/>
    </row>
    <row r="70" spans="28:34" x14ac:dyDescent="0.15"/>
    <row r="71" spans="28:34" x14ac:dyDescent="0.15"/>
    <row r="72" spans="28:34" x14ac:dyDescent="0.15"/>
    <row r="73" spans="28:34" x14ac:dyDescent="0.15"/>
    <row r="74" spans="28:34" x14ac:dyDescent="0.15"/>
    <row r="75" spans="28:34" x14ac:dyDescent="0.15">
      <c r="AH75" s="391"/>
    </row>
    <row r="76" spans="28:34" x14ac:dyDescent="0.15">
      <c r="AF76" s="391"/>
      <c r="AG76" s="391"/>
      <c r="AH76" s="391"/>
    </row>
    <row r="77" spans="28:34" x14ac:dyDescent="0.15">
      <c r="AG77" s="391"/>
      <c r="AH77" s="391"/>
    </row>
    <row r="78" spans="28:34" x14ac:dyDescent="0.15"/>
    <row r="79" spans="28:34" x14ac:dyDescent="0.15"/>
    <row r="80" spans="28:34" x14ac:dyDescent="0.15"/>
    <row r="81" spans="25:34" x14ac:dyDescent="0.15"/>
    <row r="82" spans="25:34" x14ac:dyDescent="0.15">
      <c r="Y82" s="391"/>
    </row>
    <row r="83" spans="25:34" x14ac:dyDescent="0.15">
      <c r="Y83" s="391"/>
      <c r="Z83" s="391"/>
      <c r="AA83" s="391"/>
      <c r="AB83" s="391"/>
      <c r="AC83" s="391"/>
      <c r="AD83" s="391"/>
      <c r="AE83" s="391"/>
      <c r="AF83" s="391"/>
      <c r="AG83" s="391"/>
      <c r="AH83" s="391"/>
    </row>
    <row r="84" spans="25:34" x14ac:dyDescent="0.15"/>
    <row r="85" spans="25:34" x14ac:dyDescent="0.15"/>
    <row r="86" spans="25:34" x14ac:dyDescent="0.15"/>
    <row r="87" spans="25:34" x14ac:dyDescent="0.15"/>
    <row r="88" spans="25:34" x14ac:dyDescent="0.15">
      <c r="AH88" s="3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91"/>
      <c r="AG94" s="391"/>
      <c r="AH94" s="391"/>
    </row>
    <row r="95" spans="25:34" ht="13.5" customHeight="1" x14ac:dyDescent="0.15">
      <c r="AH95" s="3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91"/>
    </row>
    <row r="102" spans="33:34" ht="13.5" customHeight="1" x14ac:dyDescent="0.15"/>
    <row r="103" spans="33:34" ht="13.5" customHeight="1" x14ac:dyDescent="0.15"/>
    <row r="104" spans="33:34" ht="13.5" customHeight="1" x14ac:dyDescent="0.15">
      <c r="AG104" s="391"/>
      <c r="AH104" s="3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91"/>
    </row>
    <row r="117" spans="34:122" ht="13.5" customHeight="1" x14ac:dyDescent="0.15"/>
    <row r="118" spans="34:122" ht="13.5" customHeight="1" x14ac:dyDescent="0.15"/>
    <row r="119" spans="34:122" ht="13.5" customHeight="1" x14ac:dyDescent="0.15"/>
    <row r="120" spans="34:122" ht="13.5" customHeight="1" x14ac:dyDescent="0.15">
      <c r="AH120" s="391"/>
    </row>
    <row r="121" spans="34:122" ht="13.5" customHeight="1" x14ac:dyDescent="0.15">
      <c r="AH121" s="391"/>
    </row>
    <row r="122" spans="34:122" ht="13.5" customHeight="1" x14ac:dyDescent="0.15"/>
    <row r="123" spans="34:122" ht="13.5" customHeight="1" x14ac:dyDescent="0.15"/>
    <row r="124" spans="34:122" ht="13.5" customHeight="1" x14ac:dyDescent="0.15"/>
    <row r="125" spans="34:122" ht="13.5" customHeight="1" x14ac:dyDescent="0.15">
      <c r="DR125" s="391" t="s">
        <v>632</v>
      </c>
    </row>
  </sheetData>
  <sheetProtection algorithmName="SHA-512" hashValue="qeGoHJmtfJjoOxEcob9sQ2PUyjAsixybpio9jx2e3fNvpSnaobsh+KTTKHlSzp8nGHZdzt9NURfe4EAlJmMIxw==" saltValue="jIEUXa/Fnkq+joGGwGr6dA=="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569</v>
      </c>
      <c r="G2" s="154"/>
      <c r="H2" s="155"/>
    </row>
    <row r="3" spans="1:8" x14ac:dyDescent="0.15">
      <c r="A3" s="151" t="s">
        <v>562</v>
      </c>
      <c r="B3" s="156"/>
      <c r="C3" s="157"/>
      <c r="D3" s="158">
        <v>74503</v>
      </c>
      <c r="E3" s="159"/>
      <c r="F3" s="160">
        <v>56894</v>
      </c>
      <c r="G3" s="161"/>
      <c r="H3" s="162"/>
    </row>
    <row r="4" spans="1:8" x14ac:dyDescent="0.15">
      <c r="A4" s="163"/>
      <c r="B4" s="164"/>
      <c r="C4" s="165"/>
      <c r="D4" s="166">
        <v>51390</v>
      </c>
      <c r="E4" s="167"/>
      <c r="F4" s="168">
        <v>32548</v>
      </c>
      <c r="G4" s="169"/>
      <c r="H4" s="170"/>
    </row>
    <row r="5" spans="1:8" x14ac:dyDescent="0.15">
      <c r="A5" s="151" t="s">
        <v>564</v>
      </c>
      <c r="B5" s="156"/>
      <c r="C5" s="157"/>
      <c r="D5" s="158">
        <v>107613</v>
      </c>
      <c r="E5" s="159"/>
      <c r="F5" s="160">
        <v>57122</v>
      </c>
      <c r="G5" s="161"/>
      <c r="H5" s="162"/>
    </row>
    <row r="6" spans="1:8" x14ac:dyDescent="0.15">
      <c r="A6" s="163"/>
      <c r="B6" s="164"/>
      <c r="C6" s="165"/>
      <c r="D6" s="166">
        <v>63649</v>
      </c>
      <c r="E6" s="167"/>
      <c r="F6" s="168">
        <v>36191</v>
      </c>
      <c r="G6" s="169"/>
      <c r="H6" s="170"/>
    </row>
    <row r="7" spans="1:8" x14ac:dyDescent="0.15">
      <c r="A7" s="151" t="s">
        <v>565</v>
      </c>
      <c r="B7" s="156"/>
      <c r="C7" s="157"/>
      <c r="D7" s="158">
        <v>69719</v>
      </c>
      <c r="E7" s="159"/>
      <c r="F7" s="160">
        <v>53655</v>
      </c>
      <c r="G7" s="161"/>
      <c r="H7" s="162"/>
    </row>
    <row r="8" spans="1:8" x14ac:dyDescent="0.15">
      <c r="A8" s="163"/>
      <c r="B8" s="164"/>
      <c r="C8" s="165"/>
      <c r="D8" s="166">
        <v>53935</v>
      </c>
      <c r="E8" s="167"/>
      <c r="F8" s="168">
        <v>32719</v>
      </c>
      <c r="G8" s="169"/>
      <c r="H8" s="170"/>
    </row>
    <row r="9" spans="1:8" x14ac:dyDescent="0.15">
      <c r="A9" s="151" t="s">
        <v>566</v>
      </c>
      <c r="B9" s="156"/>
      <c r="C9" s="157"/>
      <c r="D9" s="158">
        <v>17338</v>
      </c>
      <c r="E9" s="159"/>
      <c r="F9" s="160">
        <v>53869</v>
      </c>
      <c r="G9" s="161"/>
      <c r="H9" s="162"/>
    </row>
    <row r="10" spans="1:8" x14ac:dyDescent="0.15">
      <c r="A10" s="163"/>
      <c r="B10" s="164"/>
      <c r="C10" s="165"/>
      <c r="D10" s="166">
        <v>12603</v>
      </c>
      <c r="E10" s="167"/>
      <c r="F10" s="168">
        <v>35046</v>
      </c>
      <c r="G10" s="169"/>
      <c r="H10" s="170"/>
    </row>
    <row r="11" spans="1:8" x14ac:dyDescent="0.15">
      <c r="A11" s="151" t="s">
        <v>567</v>
      </c>
      <c r="B11" s="156"/>
      <c r="C11" s="157"/>
      <c r="D11" s="158">
        <v>69862</v>
      </c>
      <c r="E11" s="159"/>
      <c r="F11" s="160">
        <v>59119</v>
      </c>
      <c r="G11" s="161"/>
      <c r="H11" s="162"/>
    </row>
    <row r="12" spans="1:8" x14ac:dyDescent="0.15">
      <c r="A12" s="163"/>
      <c r="B12" s="164"/>
      <c r="C12" s="171"/>
      <c r="D12" s="166">
        <v>27432</v>
      </c>
      <c r="E12" s="167"/>
      <c r="F12" s="168">
        <v>29900</v>
      </c>
      <c r="G12" s="169"/>
      <c r="H12" s="170"/>
    </row>
    <row r="13" spans="1:8" x14ac:dyDescent="0.15">
      <c r="A13" s="151"/>
      <c r="B13" s="156"/>
      <c r="C13" s="172"/>
      <c r="D13" s="173">
        <v>67807</v>
      </c>
      <c r="E13" s="174"/>
      <c r="F13" s="175">
        <v>56132</v>
      </c>
      <c r="G13" s="176"/>
      <c r="H13" s="162"/>
    </row>
    <row r="14" spans="1:8" x14ac:dyDescent="0.15">
      <c r="A14" s="163"/>
      <c r="B14" s="164"/>
      <c r="C14" s="165"/>
      <c r="D14" s="166">
        <v>41802</v>
      </c>
      <c r="E14" s="167"/>
      <c r="F14" s="168">
        <v>33281</v>
      </c>
      <c r="G14" s="169"/>
      <c r="H14" s="170"/>
    </row>
    <row r="17" spans="1:11" x14ac:dyDescent="0.15">
      <c r="A17" s="147" t="s">
        <v>53</v>
      </c>
    </row>
    <row r="18" spans="1:11" x14ac:dyDescent="0.15">
      <c r="A18" s="177"/>
      <c r="B18" s="177" t="str">
        <f>実質収支比率等に係る経年分析!F$46</f>
        <v>H27</v>
      </c>
      <c r="C18" s="177" t="str">
        <f>実質収支比率等に係る経年分析!G$46</f>
        <v>H28</v>
      </c>
      <c r="D18" s="177" t="str">
        <f>実質収支比率等に係る経年分析!H$46</f>
        <v>H29</v>
      </c>
      <c r="E18" s="177" t="str">
        <f>実質収支比率等に係る経年分析!I$46</f>
        <v>H30</v>
      </c>
      <c r="F18" s="177" t="str">
        <f>実質収支比率等に係る経年分析!J$46</f>
        <v>R01</v>
      </c>
    </row>
    <row r="19" spans="1:11" x14ac:dyDescent="0.15">
      <c r="A19" s="177" t="s">
        <v>54</v>
      </c>
      <c r="B19" s="177">
        <f>ROUND(VALUE(SUBSTITUTE(実質収支比率等に係る経年分析!F$48,"▲","-")),2)</f>
        <v>3.36</v>
      </c>
      <c r="C19" s="177">
        <f>ROUND(VALUE(SUBSTITUTE(実質収支比率等に係る経年分析!G$48,"▲","-")),2)</f>
        <v>0.13</v>
      </c>
      <c r="D19" s="177">
        <f>ROUND(VALUE(SUBSTITUTE(実質収支比率等に係る経年分析!H$48,"▲","-")),2)</f>
        <v>0.34</v>
      </c>
      <c r="E19" s="177">
        <f>ROUND(VALUE(SUBSTITUTE(実質収支比率等に係る経年分析!I$48,"▲","-")),2)</f>
        <v>0.24</v>
      </c>
      <c r="F19" s="177">
        <f>ROUND(VALUE(SUBSTITUTE(実質収支比率等に係る経年分析!J$48,"▲","-")),2)</f>
        <v>0.46</v>
      </c>
    </row>
    <row r="20" spans="1:11" x14ac:dyDescent="0.15">
      <c r="A20" s="177" t="s">
        <v>55</v>
      </c>
      <c r="B20" s="177">
        <f>ROUND(VALUE(SUBSTITUTE(実質収支比率等に係る経年分析!F$47,"▲","-")),2)</f>
        <v>24.35</v>
      </c>
      <c r="C20" s="177">
        <f>ROUND(VALUE(SUBSTITUTE(実質収支比率等に係る経年分析!G$47,"▲","-")),2)</f>
        <v>26.58</v>
      </c>
      <c r="D20" s="177">
        <f>ROUND(VALUE(SUBSTITUTE(実質収支比率等に係る経年分析!H$47,"▲","-")),2)</f>
        <v>24.5</v>
      </c>
      <c r="E20" s="177">
        <f>ROUND(VALUE(SUBSTITUTE(実質収支比率等に係る経年分析!I$47,"▲","-")),2)</f>
        <v>23.43</v>
      </c>
      <c r="F20" s="177">
        <f>ROUND(VALUE(SUBSTITUTE(実質収支比率等に係る経年分析!J$47,"▲","-")),2)</f>
        <v>23.28</v>
      </c>
    </row>
    <row r="21" spans="1:11" x14ac:dyDescent="0.15">
      <c r="A21" s="177" t="s">
        <v>56</v>
      </c>
      <c r="B21" s="177">
        <f>IF(ISNUMBER(VALUE(SUBSTITUTE(実質収支比率等に係る経年分析!F$49,"▲","-"))),ROUND(VALUE(SUBSTITUTE(実質収支比率等に係る経年分析!F$49,"▲","-")),2),NA())</f>
        <v>0.83</v>
      </c>
      <c r="C21" s="177">
        <f>IF(ISNUMBER(VALUE(SUBSTITUTE(実質収支比率等に係る経年分析!G$49,"▲","-"))),ROUND(VALUE(SUBSTITUTE(実質収支比率等に係る経年分析!G$49,"▲","-")),2),NA())</f>
        <v>-3.23</v>
      </c>
      <c r="D21" s="177">
        <f>IF(ISNUMBER(VALUE(SUBSTITUTE(実質収支比率等に係る経年分析!H$49,"▲","-"))),ROUND(VALUE(SUBSTITUTE(実質収支比率等に係る経年分析!H$49,"▲","-")),2),NA())</f>
        <v>-2.4500000000000002</v>
      </c>
      <c r="E21" s="177">
        <f>IF(ISNUMBER(VALUE(SUBSTITUTE(実質収支比率等に係る経年分析!I$49,"▲","-"))),ROUND(VALUE(SUBSTITUTE(実質収支比率等に係る経年分析!I$49,"▲","-")),2),NA())</f>
        <v>-1.43</v>
      </c>
      <c r="F21" s="177">
        <f>IF(ISNUMBER(VALUE(SUBSTITUTE(実質収支比率等に係る経年分析!J$49,"▲","-"))),ROUND(VALUE(SUBSTITUTE(実質収支比率等に係る経年分析!J$49,"▲","-")),2),NA())</f>
        <v>0.25</v>
      </c>
    </row>
    <row r="24" spans="1:11" x14ac:dyDescent="0.15">
      <c r="A24" s="147" t="s">
        <v>57</v>
      </c>
    </row>
    <row r="25" spans="1:11" x14ac:dyDescent="0.15">
      <c r="A25" s="178"/>
      <c r="B25" s="178" t="str">
        <f>連結実質赤字比率に係る赤字・黒字の構成分析!F$33</f>
        <v>H27</v>
      </c>
      <c r="C25" s="178"/>
      <c r="D25" s="178" t="str">
        <f>連結実質赤字比率に係る赤字・黒字の構成分析!G$33</f>
        <v>H28</v>
      </c>
      <c r="E25" s="178"/>
      <c r="F25" s="178" t="str">
        <f>連結実質赤字比率に係る赤字・黒字の構成分析!H$33</f>
        <v>H29</v>
      </c>
      <c r="G25" s="178"/>
      <c r="H25" s="178" t="str">
        <f>連結実質赤字比率に係る赤字・黒字の構成分析!I$33</f>
        <v>H30</v>
      </c>
      <c r="I25" s="178"/>
      <c r="J25" s="178" t="str">
        <f>連結実質赤字比率に係る赤字・黒字の構成分析!J$33</f>
        <v>R01</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0.16</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11.28</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介護保険特別会計（サービス勘定）</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0.03</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15">
      <c r="A30" s="178" t="str">
        <f>IF(連結実質赤字比率に係る赤字・黒字の構成分析!C$40="",NA(),連結実質赤字比率に係る赤字・黒字の構成分析!C$40)</f>
        <v>下水道特別会計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土地取得特別会計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x14ac:dyDescent="0.15">
      <c r="A32" s="178" t="str">
        <f>IF(連結実質赤字比率に係る赤字・黒字の構成分析!C$38="",NA(),連結実質赤字比率に係る赤字・黒字の構成分析!C$38)</f>
        <v>後期高齢者医療特別会計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0.05</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0.06</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0.06</v>
      </c>
    </row>
    <row r="33" spans="1:16" x14ac:dyDescent="0.15">
      <c r="A33" s="178" t="str">
        <f>IF(連結実質赤字比率に係る赤字・黒字の構成分析!C$37="",NA(),連結実質赤字比率に係る赤字・黒字の構成分析!C$37)</f>
        <v>介護保険特別会計（事業勘定）</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0.39</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0.14000000000000001</v>
      </c>
    </row>
    <row r="34" spans="1:16" x14ac:dyDescent="0.15">
      <c r="A34" s="178" t="str">
        <f>IF(連結実質赤字比率に係る赤字・黒字の構成分析!C$36="",NA(),連結実質赤字比率に係る赤字・黒字の構成分析!C$36)</f>
        <v>国民健康保険特別会計（事業勘定）</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0.06</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0.51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0.28999999999999998</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0.38</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3.35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0.12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0.33</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0.23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0.45</v>
      </c>
    </row>
    <row r="36" spans="1:16" x14ac:dyDescent="0.15">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3.08</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3.32</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14.39</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13.58</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12.65</v>
      </c>
    </row>
    <row r="39" spans="1:16" x14ac:dyDescent="0.15">
      <c r="A39" s="147" t="s">
        <v>60</v>
      </c>
    </row>
    <row r="40" spans="1:16" x14ac:dyDescent="0.15">
      <c r="A40" s="179"/>
      <c r="B40" s="179" t="str">
        <f>'実質公債費比率（分子）の構造'!K$44</f>
        <v>H27</v>
      </c>
      <c r="C40" s="179"/>
      <c r="D40" s="179"/>
      <c r="E40" s="179" t="str">
        <f>'実質公債費比率（分子）の構造'!L$44</f>
        <v>H28</v>
      </c>
      <c r="F40" s="179"/>
      <c r="G40" s="179"/>
      <c r="H40" s="179" t="str">
        <f>'実質公債費比率（分子）の構造'!M$44</f>
        <v>H29</v>
      </c>
      <c r="I40" s="179"/>
      <c r="J40" s="179"/>
      <c r="K40" s="179" t="str">
        <f>'実質公債費比率（分子）の構造'!N$44</f>
        <v>H30</v>
      </c>
      <c r="L40" s="179"/>
      <c r="M40" s="179"/>
      <c r="N40" s="179" t="str">
        <f>'実質公債費比率（分子）の構造'!O$44</f>
        <v>R01</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1704</v>
      </c>
      <c r="E42" s="179"/>
      <c r="F42" s="179"/>
      <c r="G42" s="179">
        <f>'実質公債費比率（分子）の構造'!L$52</f>
        <v>1676</v>
      </c>
      <c r="H42" s="179"/>
      <c r="I42" s="179"/>
      <c r="J42" s="179">
        <f>'実質公債費比率（分子）の構造'!M$52</f>
        <v>1644</v>
      </c>
      <c r="K42" s="179"/>
      <c r="L42" s="179"/>
      <c r="M42" s="179">
        <f>'実質公債費比率（分子）の構造'!N$52</f>
        <v>1672</v>
      </c>
      <c r="N42" s="179"/>
      <c r="O42" s="179"/>
      <c r="P42" s="179">
        <f>'実質公債費比率（分子）の構造'!O$52</f>
        <v>1681</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5</v>
      </c>
      <c r="C44" s="179"/>
      <c r="D44" s="179"/>
      <c r="E44" s="179" t="str">
        <f>'実質公債費比率（分子）の構造'!L$50</f>
        <v>-</v>
      </c>
      <c r="F44" s="179"/>
      <c r="G44" s="179"/>
      <c r="H44" s="179">
        <f>'実質公債費比率（分子）の構造'!M$50</f>
        <v>0</v>
      </c>
      <c r="I44" s="179"/>
      <c r="J44" s="179"/>
      <c r="K44" s="179">
        <f>'実質公債費比率（分子）の構造'!N$50</f>
        <v>0</v>
      </c>
      <c r="L44" s="179"/>
      <c r="M44" s="179"/>
      <c r="N44" s="179">
        <f>'実質公債費比率（分子）の構造'!O$50</f>
        <v>0</v>
      </c>
      <c r="O44" s="179"/>
      <c r="P44" s="179"/>
    </row>
    <row r="45" spans="1:16" x14ac:dyDescent="0.15">
      <c r="A45" s="179" t="s">
        <v>66</v>
      </c>
      <c r="B45" s="179">
        <f>'実質公債費比率（分子）の構造'!K$49</f>
        <v>14</v>
      </c>
      <c r="C45" s="179"/>
      <c r="D45" s="179"/>
      <c r="E45" s="179">
        <f>'実質公債費比率（分子）の構造'!L$49</f>
        <v>25</v>
      </c>
      <c r="F45" s="179"/>
      <c r="G45" s="179"/>
      <c r="H45" s="179">
        <f>'実質公債費比率（分子）の構造'!M$49</f>
        <v>24</v>
      </c>
      <c r="I45" s="179"/>
      <c r="J45" s="179"/>
      <c r="K45" s="179">
        <f>'実質公債費比率（分子）の構造'!N$49</f>
        <v>26</v>
      </c>
      <c r="L45" s="179"/>
      <c r="M45" s="179"/>
      <c r="N45" s="179">
        <f>'実質公債費比率（分子）の構造'!O$49</f>
        <v>23</v>
      </c>
      <c r="O45" s="179"/>
      <c r="P45" s="179"/>
    </row>
    <row r="46" spans="1:16" x14ac:dyDescent="0.15">
      <c r="A46" s="179" t="s">
        <v>67</v>
      </c>
      <c r="B46" s="179">
        <f>'実質公債費比率（分子）の構造'!K$48</f>
        <v>806</v>
      </c>
      <c r="C46" s="179"/>
      <c r="D46" s="179"/>
      <c r="E46" s="179">
        <f>'実質公債費比率（分子）の構造'!L$48</f>
        <v>846</v>
      </c>
      <c r="F46" s="179"/>
      <c r="G46" s="179"/>
      <c r="H46" s="179">
        <f>'実質公債費比率（分子）の構造'!M$48</f>
        <v>1011</v>
      </c>
      <c r="I46" s="179"/>
      <c r="J46" s="179"/>
      <c r="K46" s="179">
        <f>'実質公債費比率（分子）の構造'!N$48</f>
        <v>1044</v>
      </c>
      <c r="L46" s="179"/>
      <c r="M46" s="179"/>
      <c r="N46" s="179">
        <f>'実質公債費比率（分子）の構造'!O$48</f>
        <v>1052</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1740</v>
      </c>
      <c r="C49" s="179"/>
      <c r="D49" s="179"/>
      <c r="E49" s="179">
        <f>'実質公債費比率（分子）の構造'!L$45</f>
        <v>1645</v>
      </c>
      <c r="F49" s="179"/>
      <c r="G49" s="179"/>
      <c r="H49" s="179">
        <f>'実質公債費比率（分子）の構造'!M$45</f>
        <v>1598</v>
      </c>
      <c r="I49" s="179"/>
      <c r="J49" s="179"/>
      <c r="K49" s="179">
        <f>'実質公債費比率（分子）の構造'!N$45</f>
        <v>1574</v>
      </c>
      <c r="L49" s="179"/>
      <c r="M49" s="179"/>
      <c r="N49" s="179">
        <f>'実質公債費比率（分子）の構造'!O$45</f>
        <v>1631</v>
      </c>
      <c r="O49" s="179"/>
      <c r="P49" s="179"/>
    </row>
    <row r="50" spans="1:16" x14ac:dyDescent="0.15">
      <c r="A50" s="179" t="s">
        <v>71</v>
      </c>
      <c r="B50" s="179" t="e">
        <f>NA()</f>
        <v>#N/A</v>
      </c>
      <c r="C50" s="179">
        <f>IF(ISNUMBER('実質公債費比率（分子）の構造'!K$53),'実質公債費比率（分子）の構造'!K$53,NA())</f>
        <v>861</v>
      </c>
      <c r="D50" s="179" t="e">
        <f>NA()</f>
        <v>#N/A</v>
      </c>
      <c r="E50" s="179" t="e">
        <f>NA()</f>
        <v>#N/A</v>
      </c>
      <c r="F50" s="179">
        <f>IF(ISNUMBER('実質公債費比率（分子）の構造'!L$53),'実質公債費比率（分子）の構造'!L$53,NA())</f>
        <v>840</v>
      </c>
      <c r="G50" s="179" t="e">
        <f>NA()</f>
        <v>#N/A</v>
      </c>
      <c r="H50" s="179" t="e">
        <f>NA()</f>
        <v>#N/A</v>
      </c>
      <c r="I50" s="179">
        <f>IF(ISNUMBER('実質公債費比率（分子）の構造'!M$53),'実質公債費比率（分子）の構造'!M$53,NA())</f>
        <v>989</v>
      </c>
      <c r="J50" s="179" t="e">
        <f>NA()</f>
        <v>#N/A</v>
      </c>
      <c r="K50" s="179" t="e">
        <f>NA()</f>
        <v>#N/A</v>
      </c>
      <c r="L50" s="179">
        <f>IF(ISNUMBER('実質公債費比率（分子）の構造'!N$53),'実質公債費比率（分子）の構造'!N$53,NA())</f>
        <v>972</v>
      </c>
      <c r="M50" s="179" t="e">
        <f>NA()</f>
        <v>#N/A</v>
      </c>
      <c r="N50" s="179" t="e">
        <f>NA()</f>
        <v>#N/A</v>
      </c>
      <c r="O50" s="179">
        <f>IF(ISNUMBER('実質公債費比率（分子）の構造'!O$53),'実質公債費比率（分子）の構造'!O$53,NA())</f>
        <v>1025</v>
      </c>
      <c r="P50" s="179" t="e">
        <f>NA()</f>
        <v>#N/A</v>
      </c>
    </row>
    <row r="53" spans="1:16" x14ac:dyDescent="0.15">
      <c r="A53" s="147" t="s">
        <v>72</v>
      </c>
    </row>
    <row r="54" spans="1:16" x14ac:dyDescent="0.15">
      <c r="A54" s="178"/>
      <c r="B54" s="178" t="str">
        <f>'将来負担比率（分子）の構造'!I$40</f>
        <v>H27</v>
      </c>
      <c r="C54" s="178"/>
      <c r="D54" s="178"/>
      <c r="E54" s="178" t="str">
        <f>'将来負担比率（分子）の構造'!J$40</f>
        <v>H28</v>
      </c>
      <c r="F54" s="178"/>
      <c r="G54" s="178"/>
      <c r="H54" s="178" t="str">
        <f>'将来負担比率（分子）の構造'!K$40</f>
        <v>H29</v>
      </c>
      <c r="I54" s="178"/>
      <c r="J54" s="178"/>
      <c r="K54" s="178" t="str">
        <f>'将来負担比率（分子）の構造'!L$40</f>
        <v>H30</v>
      </c>
      <c r="L54" s="178"/>
      <c r="M54" s="178"/>
      <c r="N54" s="178" t="str">
        <f>'将来負担比率（分子）の構造'!M$40</f>
        <v>R01</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17358</v>
      </c>
      <c r="E56" s="178"/>
      <c r="F56" s="178"/>
      <c r="G56" s="178">
        <f>'将来負担比率（分子）の構造'!J$52</f>
        <v>17756</v>
      </c>
      <c r="H56" s="178"/>
      <c r="I56" s="178"/>
      <c r="J56" s="178">
        <f>'将来負担比率（分子）の構造'!K$52</f>
        <v>17519</v>
      </c>
      <c r="K56" s="178"/>
      <c r="L56" s="178"/>
      <c r="M56" s="178">
        <f>'将来負担比率（分子）の構造'!L$52</f>
        <v>16938</v>
      </c>
      <c r="N56" s="178"/>
      <c r="O56" s="178"/>
      <c r="P56" s="178">
        <f>'将来負担比率（分子）の構造'!M$52</f>
        <v>17461</v>
      </c>
    </row>
    <row r="57" spans="1:16" x14ac:dyDescent="0.15">
      <c r="A57" s="178" t="s">
        <v>42</v>
      </c>
      <c r="B57" s="178"/>
      <c r="C57" s="178"/>
      <c r="D57" s="178">
        <f>'将来負担比率（分子）の構造'!I$51</f>
        <v>491</v>
      </c>
      <c r="E57" s="178"/>
      <c r="F57" s="178"/>
      <c r="G57" s="178">
        <f>'将来負担比率（分子）の構造'!J$51</f>
        <v>440</v>
      </c>
      <c r="H57" s="178"/>
      <c r="I57" s="178"/>
      <c r="J57" s="178">
        <f>'将来負担比率（分子）の構造'!K$51</f>
        <v>394</v>
      </c>
      <c r="K57" s="178"/>
      <c r="L57" s="178"/>
      <c r="M57" s="178">
        <f>'将来負担比率（分子）の構造'!L$51</f>
        <v>328</v>
      </c>
      <c r="N57" s="178"/>
      <c r="O57" s="178"/>
      <c r="P57" s="178">
        <f>'将来負担比率（分子）の構造'!M$51</f>
        <v>277</v>
      </c>
    </row>
    <row r="58" spans="1:16" x14ac:dyDescent="0.15">
      <c r="A58" s="178" t="s">
        <v>41</v>
      </c>
      <c r="B58" s="178"/>
      <c r="C58" s="178"/>
      <c r="D58" s="178">
        <f>'将来負担比率（分子）の構造'!I$50</f>
        <v>3549</v>
      </c>
      <c r="E58" s="178"/>
      <c r="F58" s="178"/>
      <c r="G58" s="178">
        <f>'将来負担比率（分子）の構造'!J$50</f>
        <v>3808</v>
      </c>
      <c r="H58" s="178"/>
      <c r="I58" s="178"/>
      <c r="J58" s="178">
        <f>'将来負担比率（分子）の構造'!K$50</f>
        <v>3574</v>
      </c>
      <c r="K58" s="178"/>
      <c r="L58" s="178"/>
      <c r="M58" s="178">
        <f>'将来負担比率（分子）の構造'!L$50</f>
        <v>3486</v>
      </c>
      <c r="N58" s="178"/>
      <c r="O58" s="178"/>
      <c r="P58" s="178">
        <f>'将来負担比率（分子）の構造'!M$50</f>
        <v>3463</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1558</v>
      </c>
      <c r="C62" s="178"/>
      <c r="D62" s="178"/>
      <c r="E62" s="178">
        <f>'将来負担比率（分子）の構造'!J$45</f>
        <v>1639</v>
      </c>
      <c r="F62" s="178"/>
      <c r="G62" s="178"/>
      <c r="H62" s="178">
        <f>'将来負担比率（分子）の構造'!K$45</f>
        <v>1639</v>
      </c>
      <c r="I62" s="178"/>
      <c r="J62" s="178"/>
      <c r="K62" s="178">
        <f>'将来負担比率（分子）の構造'!L$45</f>
        <v>1546</v>
      </c>
      <c r="L62" s="178"/>
      <c r="M62" s="178"/>
      <c r="N62" s="178">
        <f>'将来負担比率（分子）の構造'!M$45</f>
        <v>1475</v>
      </c>
      <c r="O62" s="178"/>
      <c r="P62" s="178"/>
    </row>
    <row r="63" spans="1:16" x14ac:dyDescent="0.15">
      <c r="A63" s="178" t="s">
        <v>34</v>
      </c>
      <c r="B63" s="178">
        <f>'将来負担比率（分子）の構造'!I$44</f>
        <v>190</v>
      </c>
      <c r="C63" s="178"/>
      <c r="D63" s="178"/>
      <c r="E63" s="178">
        <f>'将来負担比率（分子）の構造'!J$44</f>
        <v>214</v>
      </c>
      <c r="F63" s="178"/>
      <c r="G63" s="178"/>
      <c r="H63" s="178">
        <f>'将来負担比率（分子）の構造'!K$44</f>
        <v>283</v>
      </c>
      <c r="I63" s="178"/>
      <c r="J63" s="178"/>
      <c r="K63" s="178">
        <f>'将来負担比率（分子）の構造'!L$44</f>
        <v>260</v>
      </c>
      <c r="L63" s="178"/>
      <c r="M63" s="178"/>
      <c r="N63" s="178">
        <f>'将来負担比率（分子）の構造'!M$44</f>
        <v>255</v>
      </c>
      <c r="O63" s="178"/>
      <c r="P63" s="178"/>
    </row>
    <row r="64" spans="1:16" x14ac:dyDescent="0.15">
      <c r="A64" s="178" t="s">
        <v>33</v>
      </c>
      <c r="B64" s="178">
        <f>'将来負担比率（分子）の構造'!I$43</f>
        <v>11861</v>
      </c>
      <c r="C64" s="178"/>
      <c r="D64" s="178"/>
      <c r="E64" s="178">
        <f>'将来負担比率（分子）の構造'!J$43</f>
        <v>11542</v>
      </c>
      <c r="F64" s="178"/>
      <c r="G64" s="178"/>
      <c r="H64" s="178">
        <f>'将来負担比率（分子）の構造'!K$43</f>
        <v>11360</v>
      </c>
      <c r="I64" s="178"/>
      <c r="J64" s="178"/>
      <c r="K64" s="178">
        <f>'将来負担比率（分子）の構造'!L$43</f>
        <v>11421</v>
      </c>
      <c r="L64" s="178"/>
      <c r="M64" s="178"/>
      <c r="N64" s="178">
        <f>'将来負担比率（分子）の構造'!M$43</f>
        <v>11283</v>
      </c>
      <c r="O64" s="178"/>
      <c r="P64" s="178"/>
    </row>
    <row r="65" spans="1:16" x14ac:dyDescent="0.15">
      <c r="A65" s="178" t="s">
        <v>32</v>
      </c>
      <c r="B65" s="178">
        <f>'将来負担比率（分子）の構造'!I$42</f>
        <v>4</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13490</v>
      </c>
      <c r="C66" s="178"/>
      <c r="D66" s="178"/>
      <c r="E66" s="178">
        <f>'将来負担比率（分子）の構造'!J$41</f>
        <v>14205</v>
      </c>
      <c r="F66" s="178"/>
      <c r="G66" s="178"/>
      <c r="H66" s="178">
        <f>'将来負担比率（分子）の構造'!K$41</f>
        <v>14400</v>
      </c>
      <c r="I66" s="178"/>
      <c r="J66" s="178"/>
      <c r="K66" s="178">
        <f>'将来負担比率（分子）の構造'!L$41</f>
        <v>13958</v>
      </c>
      <c r="L66" s="178"/>
      <c r="M66" s="178"/>
      <c r="N66" s="178">
        <f>'将来負担比率（分子）の構造'!M$41</f>
        <v>15442</v>
      </c>
      <c r="O66" s="178"/>
      <c r="P66" s="178"/>
    </row>
    <row r="67" spans="1:16" x14ac:dyDescent="0.15">
      <c r="A67" s="178" t="s">
        <v>75</v>
      </c>
      <c r="B67" s="178" t="e">
        <f>NA()</f>
        <v>#N/A</v>
      </c>
      <c r="C67" s="178">
        <f>IF(ISNUMBER('将来負担比率（分子）の構造'!I$53), IF('将来負担比率（分子）の構造'!I$53 &lt; 0, 0, '将来負担比率（分子）の構造'!I$53), NA())</f>
        <v>5705</v>
      </c>
      <c r="D67" s="178" t="e">
        <f>NA()</f>
        <v>#N/A</v>
      </c>
      <c r="E67" s="178" t="e">
        <f>NA()</f>
        <v>#N/A</v>
      </c>
      <c r="F67" s="178">
        <f>IF(ISNUMBER('将来負担比率（分子）の構造'!J$53), IF('将来負担比率（分子）の構造'!J$53 &lt; 0, 0, '将来負担比率（分子）の構造'!J$53), NA())</f>
        <v>5597</v>
      </c>
      <c r="G67" s="178" t="e">
        <f>NA()</f>
        <v>#N/A</v>
      </c>
      <c r="H67" s="178" t="e">
        <f>NA()</f>
        <v>#N/A</v>
      </c>
      <c r="I67" s="178">
        <f>IF(ISNUMBER('将来負担比率（分子）の構造'!K$53), IF('将来負担比率（分子）の構造'!K$53 &lt; 0, 0, '将来負担比率（分子）の構造'!K$53), NA())</f>
        <v>6196</v>
      </c>
      <c r="J67" s="178" t="e">
        <f>NA()</f>
        <v>#N/A</v>
      </c>
      <c r="K67" s="178" t="e">
        <f>NA()</f>
        <v>#N/A</v>
      </c>
      <c r="L67" s="178">
        <f>IF(ISNUMBER('将来負担比率（分子）の構造'!L$53), IF('将来負担比率（分子）の構造'!L$53 &lt; 0, 0, '将来負担比率（分子）の構造'!L$53), NA())</f>
        <v>6433</v>
      </c>
      <c r="M67" s="178" t="e">
        <f>NA()</f>
        <v>#N/A</v>
      </c>
      <c r="N67" s="178" t="e">
        <f>NA()</f>
        <v>#N/A</v>
      </c>
      <c r="O67" s="178">
        <f>IF(ISNUMBER('将来負担比率（分子）の構造'!M$53), IF('将来負担比率（分子）の構造'!M$53 &lt; 0, 0, '将来負担比率（分子）の構造'!M$53), NA())</f>
        <v>7254</v>
      </c>
      <c r="P67" s="178" t="e">
        <f>NA()</f>
        <v>#N/A</v>
      </c>
    </row>
    <row r="70" spans="1:16" x14ac:dyDescent="0.15">
      <c r="A70" s="180" t="s">
        <v>76</v>
      </c>
      <c r="B70" s="180"/>
      <c r="C70" s="180"/>
      <c r="D70" s="180"/>
      <c r="E70" s="180"/>
      <c r="F70" s="180"/>
    </row>
    <row r="71" spans="1:16" x14ac:dyDescent="0.15">
      <c r="A71" s="181"/>
      <c r="B71" s="181" t="str">
        <f>基金残高に係る経年分析!F54</f>
        <v>H29</v>
      </c>
      <c r="C71" s="181" t="str">
        <f>基金残高に係る経年分析!G54</f>
        <v>H30</v>
      </c>
      <c r="D71" s="181" t="str">
        <f>基金残高に係る経年分析!H54</f>
        <v>R01</v>
      </c>
    </row>
    <row r="72" spans="1:16" x14ac:dyDescent="0.15">
      <c r="A72" s="181" t="s">
        <v>77</v>
      </c>
      <c r="B72" s="182">
        <f>基金残高に係る経年分析!F55</f>
        <v>1831</v>
      </c>
      <c r="C72" s="182">
        <f>基金残高に係る経年分析!G55</f>
        <v>1745</v>
      </c>
      <c r="D72" s="182">
        <f>基金残高に係る経年分析!H55</f>
        <v>1755</v>
      </c>
    </row>
    <row r="73" spans="1:16" x14ac:dyDescent="0.15">
      <c r="A73" s="181" t="s">
        <v>78</v>
      </c>
      <c r="B73" s="182">
        <f>基金残高に係る経年分析!F56</f>
        <v>493</v>
      </c>
      <c r="C73" s="182">
        <f>基金残高に係る経年分析!G56</f>
        <v>493</v>
      </c>
      <c r="D73" s="182">
        <f>基金残高に係る経年分析!H56</f>
        <v>493</v>
      </c>
    </row>
    <row r="74" spans="1:16" x14ac:dyDescent="0.15">
      <c r="A74" s="181" t="s">
        <v>79</v>
      </c>
      <c r="B74" s="182">
        <f>基金残高に係る経年分析!F57</f>
        <v>2631</v>
      </c>
      <c r="C74" s="182">
        <f>基金残高に係る経年分析!G57</f>
        <v>2617</v>
      </c>
      <c r="D74" s="182">
        <f>基金残高に係る経年分析!H57</f>
        <v>2573</v>
      </c>
    </row>
  </sheetData>
  <sheetProtection algorithmName="SHA-512" hashValue="sRFyIM1eAz8dE4jhev/xyYGfWbauvOue+myVRKNmGAt0Y8k3akZozZhGHVyQO1s9EDx2Q4mBF1Yb8b5cCPCZCA==" saltValue="9xLUbpEMZsi/DWPRrs5Jg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23" sqref="R23:Y23"/>
    </sheetView>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8" t="s">
        <v>212</v>
      </c>
      <c r="DI1" s="799"/>
      <c r="DJ1" s="799"/>
      <c r="DK1" s="799"/>
      <c r="DL1" s="799"/>
      <c r="DM1" s="799"/>
      <c r="DN1" s="800"/>
      <c r="DO1" s="223"/>
      <c r="DP1" s="798" t="s">
        <v>213</v>
      </c>
      <c r="DQ1" s="799"/>
      <c r="DR1" s="799"/>
      <c r="DS1" s="799"/>
      <c r="DT1" s="799"/>
      <c r="DU1" s="799"/>
      <c r="DV1" s="799"/>
      <c r="DW1" s="799"/>
      <c r="DX1" s="799"/>
      <c r="DY1" s="799"/>
      <c r="DZ1" s="799"/>
      <c r="EA1" s="799"/>
      <c r="EB1" s="799"/>
      <c r="EC1" s="800"/>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40" t="s">
        <v>215</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216</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217</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218</v>
      </c>
      <c r="S4" s="741"/>
      <c r="T4" s="741"/>
      <c r="U4" s="741"/>
      <c r="V4" s="741"/>
      <c r="W4" s="741"/>
      <c r="X4" s="741"/>
      <c r="Y4" s="742"/>
      <c r="Z4" s="740" t="s">
        <v>219</v>
      </c>
      <c r="AA4" s="741"/>
      <c r="AB4" s="741"/>
      <c r="AC4" s="742"/>
      <c r="AD4" s="740" t="s">
        <v>220</v>
      </c>
      <c r="AE4" s="741"/>
      <c r="AF4" s="741"/>
      <c r="AG4" s="741"/>
      <c r="AH4" s="741"/>
      <c r="AI4" s="741"/>
      <c r="AJ4" s="741"/>
      <c r="AK4" s="742"/>
      <c r="AL4" s="740" t="s">
        <v>219</v>
      </c>
      <c r="AM4" s="741"/>
      <c r="AN4" s="741"/>
      <c r="AO4" s="742"/>
      <c r="AP4" s="801" t="s">
        <v>221</v>
      </c>
      <c r="AQ4" s="801"/>
      <c r="AR4" s="801"/>
      <c r="AS4" s="801"/>
      <c r="AT4" s="801"/>
      <c r="AU4" s="801"/>
      <c r="AV4" s="801"/>
      <c r="AW4" s="801"/>
      <c r="AX4" s="801"/>
      <c r="AY4" s="801"/>
      <c r="AZ4" s="801"/>
      <c r="BA4" s="801"/>
      <c r="BB4" s="801"/>
      <c r="BC4" s="801"/>
      <c r="BD4" s="801"/>
      <c r="BE4" s="801"/>
      <c r="BF4" s="801"/>
      <c r="BG4" s="801" t="s">
        <v>222</v>
      </c>
      <c r="BH4" s="801"/>
      <c r="BI4" s="801"/>
      <c r="BJ4" s="801"/>
      <c r="BK4" s="801"/>
      <c r="BL4" s="801"/>
      <c r="BM4" s="801"/>
      <c r="BN4" s="801"/>
      <c r="BO4" s="801" t="s">
        <v>219</v>
      </c>
      <c r="BP4" s="801"/>
      <c r="BQ4" s="801"/>
      <c r="BR4" s="801"/>
      <c r="BS4" s="801" t="s">
        <v>223</v>
      </c>
      <c r="BT4" s="801"/>
      <c r="BU4" s="801"/>
      <c r="BV4" s="801"/>
      <c r="BW4" s="801"/>
      <c r="BX4" s="801"/>
      <c r="BY4" s="801"/>
      <c r="BZ4" s="801"/>
      <c r="CA4" s="801"/>
      <c r="CB4" s="801"/>
      <c r="CD4" s="783" t="s">
        <v>224</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7" customFormat="1" ht="11.25" customHeight="1" x14ac:dyDescent="0.15">
      <c r="B5" s="745" t="s">
        <v>225</v>
      </c>
      <c r="C5" s="746"/>
      <c r="D5" s="746"/>
      <c r="E5" s="746"/>
      <c r="F5" s="746"/>
      <c r="G5" s="746"/>
      <c r="H5" s="746"/>
      <c r="I5" s="746"/>
      <c r="J5" s="746"/>
      <c r="K5" s="746"/>
      <c r="L5" s="746"/>
      <c r="M5" s="746"/>
      <c r="N5" s="746"/>
      <c r="O5" s="746"/>
      <c r="P5" s="746"/>
      <c r="Q5" s="747"/>
      <c r="R5" s="734">
        <v>1892966</v>
      </c>
      <c r="S5" s="735"/>
      <c r="T5" s="735"/>
      <c r="U5" s="735"/>
      <c r="V5" s="735"/>
      <c r="W5" s="735"/>
      <c r="X5" s="735"/>
      <c r="Y5" s="778"/>
      <c r="Z5" s="796">
        <v>13.7</v>
      </c>
      <c r="AA5" s="796"/>
      <c r="AB5" s="796"/>
      <c r="AC5" s="796"/>
      <c r="AD5" s="797">
        <v>1892966</v>
      </c>
      <c r="AE5" s="797"/>
      <c r="AF5" s="797"/>
      <c r="AG5" s="797"/>
      <c r="AH5" s="797"/>
      <c r="AI5" s="797"/>
      <c r="AJ5" s="797"/>
      <c r="AK5" s="797"/>
      <c r="AL5" s="779">
        <v>25.4</v>
      </c>
      <c r="AM5" s="750"/>
      <c r="AN5" s="750"/>
      <c r="AO5" s="780"/>
      <c r="AP5" s="745" t="s">
        <v>226</v>
      </c>
      <c r="AQ5" s="746"/>
      <c r="AR5" s="746"/>
      <c r="AS5" s="746"/>
      <c r="AT5" s="746"/>
      <c r="AU5" s="746"/>
      <c r="AV5" s="746"/>
      <c r="AW5" s="746"/>
      <c r="AX5" s="746"/>
      <c r="AY5" s="746"/>
      <c r="AZ5" s="746"/>
      <c r="BA5" s="746"/>
      <c r="BB5" s="746"/>
      <c r="BC5" s="746"/>
      <c r="BD5" s="746"/>
      <c r="BE5" s="746"/>
      <c r="BF5" s="747"/>
      <c r="BG5" s="679">
        <v>1892966</v>
      </c>
      <c r="BH5" s="680"/>
      <c r="BI5" s="680"/>
      <c r="BJ5" s="680"/>
      <c r="BK5" s="680"/>
      <c r="BL5" s="680"/>
      <c r="BM5" s="680"/>
      <c r="BN5" s="681"/>
      <c r="BO5" s="716">
        <v>100</v>
      </c>
      <c r="BP5" s="716"/>
      <c r="BQ5" s="716"/>
      <c r="BR5" s="716"/>
      <c r="BS5" s="717">
        <v>20207</v>
      </c>
      <c r="BT5" s="717"/>
      <c r="BU5" s="717"/>
      <c r="BV5" s="717"/>
      <c r="BW5" s="717"/>
      <c r="BX5" s="717"/>
      <c r="BY5" s="717"/>
      <c r="BZ5" s="717"/>
      <c r="CA5" s="717"/>
      <c r="CB5" s="776"/>
      <c r="CD5" s="783" t="s">
        <v>221</v>
      </c>
      <c r="CE5" s="784"/>
      <c r="CF5" s="784"/>
      <c r="CG5" s="784"/>
      <c r="CH5" s="784"/>
      <c r="CI5" s="784"/>
      <c r="CJ5" s="784"/>
      <c r="CK5" s="784"/>
      <c r="CL5" s="784"/>
      <c r="CM5" s="784"/>
      <c r="CN5" s="784"/>
      <c r="CO5" s="784"/>
      <c r="CP5" s="784"/>
      <c r="CQ5" s="785"/>
      <c r="CR5" s="783" t="s">
        <v>227</v>
      </c>
      <c r="CS5" s="784"/>
      <c r="CT5" s="784"/>
      <c r="CU5" s="784"/>
      <c r="CV5" s="784"/>
      <c r="CW5" s="784"/>
      <c r="CX5" s="784"/>
      <c r="CY5" s="785"/>
      <c r="CZ5" s="783" t="s">
        <v>219</v>
      </c>
      <c r="DA5" s="784"/>
      <c r="DB5" s="784"/>
      <c r="DC5" s="785"/>
      <c r="DD5" s="783" t="s">
        <v>228</v>
      </c>
      <c r="DE5" s="784"/>
      <c r="DF5" s="784"/>
      <c r="DG5" s="784"/>
      <c r="DH5" s="784"/>
      <c r="DI5" s="784"/>
      <c r="DJ5" s="784"/>
      <c r="DK5" s="784"/>
      <c r="DL5" s="784"/>
      <c r="DM5" s="784"/>
      <c r="DN5" s="784"/>
      <c r="DO5" s="784"/>
      <c r="DP5" s="785"/>
      <c r="DQ5" s="783" t="s">
        <v>229</v>
      </c>
      <c r="DR5" s="784"/>
      <c r="DS5" s="784"/>
      <c r="DT5" s="784"/>
      <c r="DU5" s="784"/>
      <c r="DV5" s="784"/>
      <c r="DW5" s="784"/>
      <c r="DX5" s="784"/>
      <c r="DY5" s="784"/>
      <c r="DZ5" s="784"/>
      <c r="EA5" s="784"/>
      <c r="EB5" s="784"/>
      <c r="EC5" s="785"/>
    </row>
    <row r="6" spans="2:143" ht="11.25" customHeight="1" x14ac:dyDescent="0.15">
      <c r="B6" s="676" t="s">
        <v>230</v>
      </c>
      <c r="C6" s="677"/>
      <c r="D6" s="677"/>
      <c r="E6" s="677"/>
      <c r="F6" s="677"/>
      <c r="G6" s="677"/>
      <c r="H6" s="677"/>
      <c r="I6" s="677"/>
      <c r="J6" s="677"/>
      <c r="K6" s="677"/>
      <c r="L6" s="677"/>
      <c r="M6" s="677"/>
      <c r="N6" s="677"/>
      <c r="O6" s="677"/>
      <c r="P6" s="677"/>
      <c r="Q6" s="678"/>
      <c r="R6" s="679">
        <v>76675</v>
      </c>
      <c r="S6" s="680"/>
      <c r="T6" s="680"/>
      <c r="U6" s="680"/>
      <c r="V6" s="680"/>
      <c r="W6" s="680"/>
      <c r="X6" s="680"/>
      <c r="Y6" s="681"/>
      <c r="Z6" s="716">
        <v>0.6</v>
      </c>
      <c r="AA6" s="716"/>
      <c r="AB6" s="716"/>
      <c r="AC6" s="716"/>
      <c r="AD6" s="717">
        <v>76675</v>
      </c>
      <c r="AE6" s="717"/>
      <c r="AF6" s="717"/>
      <c r="AG6" s="717"/>
      <c r="AH6" s="717"/>
      <c r="AI6" s="717"/>
      <c r="AJ6" s="717"/>
      <c r="AK6" s="717"/>
      <c r="AL6" s="682">
        <v>1</v>
      </c>
      <c r="AM6" s="683"/>
      <c r="AN6" s="683"/>
      <c r="AO6" s="718"/>
      <c r="AP6" s="676" t="s">
        <v>231</v>
      </c>
      <c r="AQ6" s="677"/>
      <c r="AR6" s="677"/>
      <c r="AS6" s="677"/>
      <c r="AT6" s="677"/>
      <c r="AU6" s="677"/>
      <c r="AV6" s="677"/>
      <c r="AW6" s="677"/>
      <c r="AX6" s="677"/>
      <c r="AY6" s="677"/>
      <c r="AZ6" s="677"/>
      <c r="BA6" s="677"/>
      <c r="BB6" s="677"/>
      <c r="BC6" s="677"/>
      <c r="BD6" s="677"/>
      <c r="BE6" s="677"/>
      <c r="BF6" s="678"/>
      <c r="BG6" s="679">
        <v>1892966</v>
      </c>
      <c r="BH6" s="680"/>
      <c r="BI6" s="680"/>
      <c r="BJ6" s="680"/>
      <c r="BK6" s="680"/>
      <c r="BL6" s="680"/>
      <c r="BM6" s="680"/>
      <c r="BN6" s="681"/>
      <c r="BO6" s="716">
        <v>100</v>
      </c>
      <c r="BP6" s="716"/>
      <c r="BQ6" s="716"/>
      <c r="BR6" s="716"/>
      <c r="BS6" s="717">
        <v>20207</v>
      </c>
      <c r="BT6" s="717"/>
      <c r="BU6" s="717"/>
      <c r="BV6" s="717"/>
      <c r="BW6" s="717"/>
      <c r="BX6" s="717"/>
      <c r="BY6" s="717"/>
      <c r="BZ6" s="717"/>
      <c r="CA6" s="717"/>
      <c r="CB6" s="776"/>
      <c r="CD6" s="737" t="s">
        <v>232</v>
      </c>
      <c r="CE6" s="738"/>
      <c r="CF6" s="738"/>
      <c r="CG6" s="738"/>
      <c r="CH6" s="738"/>
      <c r="CI6" s="738"/>
      <c r="CJ6" s="738"/>
      <c r="CK6" s="738"/>
      <c r="CL6" s="738"/>
      <c r="CM6" s="738"/>
      <c r="CN6" s="738"/>
      <c r="CO6" s="738"/>
      <c r="CP6" s="738"/>
      <c r="CQ6" s="739"/>
      <c r="CR6" s="679">
        <v>108368</v>
      </c>
      <c r="CS6" s="680"/>
      <c r="CT6" s="680"/>
      <c r="CU6" s="680"/>
      <c r="CV6" s="680"/>
      <c r="CW6" s="680"/>
      <c r="CX6" s="680"/>
      <c r="CY6" s="681"/>
      <c r="CZ6" s="779">
        <v>0.8</v>
      </c>
      <c r="DA6" s="750"/>
      <c r="DB6" s="750"/>
      <c r="DC6" s="782"/>
      <c r="DD6" s="685" t="s">
        <v>233</v>
      </c>
      <c r="DE6" s="680"/>
      <c r="DF6" s="680"/>
      <c r="DG6" s="680"/>
      <c r="DH6" s="680"/>
      <c r="DI6" s="680"/>
      <c r="DJ6" s="680"/>
      <c r="DK6" s="680"/>
      <c r="DL6" s="680"/>
      <c r="DM6" s="680"/>
      <c r="DN6" s="680"/>
      <c r="DO6" s="680"/>
      <c r="DP6" s="681"/>
      <c r="DQ6" s="685">
        <v>108368</v>
      </c>
      <c r="DR6" s="680"/>
      <c r="DS6" s="680"/>
      <c r="DT6" s="680"/>
      <c r="DU6" s="680"/>
      <c r="DV6" s="680"/>
      <c r="DW6" s="680"/>
      <c r="DX6" s="680"/>
      <c r="DY6" s="680"/>
      <c r="DZ6" s="680"/>
      <c r="EA6" s="680"/>
      <c r="EB6" s="680"/>
      <c r="EC6" s="723"/>
    </row>
    <row r="7" spans="2:143" ht="11.25" customHeight="1" x14ac:dyDescent="0.15">
      <c r="B7" s="676" t="s">
        <v>234</v>
      </c>
      <c r="C7" s="677"/>
      <c r="D7" s="677"/>
      <c r="E7" s="677"/>
      <c r="F7" s="677"/>
      <c r="G7" s="677"/>
      <c r="H7" s="677"/>
      <c r="I7" s="677"/>
      <c r="J7" s="677"/>
      <c r="K7" s="677"/>
      <c r="L7" s="677"/>
      <c r="M7" s="677"/>
      <c r="N7" s="677"/>
      <c r="O7" s="677"/>
      <c r="P7" s="677"/>
      <c r="Q7" s="678"/>
      <c r="R7" s="679">
        <v>1711</v>
      </c>
      <c r="S7" s="680"/>
      <c r="T7" s="680"/>
      <c r="U7" s="680"/>
      <c r="V7" s="680"/>
      <c r="W7" s="680"/>
      <c r="X7" s="680"/>
      <c r="Y7" s="681"/>
      <c r="Z7" s="716">
        <v>0</v>
      </c>
      <c r="AA7" s="716"/>
      <c r="AB7" s="716"/>
      <c r="AC7" s="716"/>
      <c r="AD7" s="717">
        <v>1711</v>
      </c>
      <c r="AE7" s="717"/>
      <c r="AF7" s="717"/>
      <c r="AG7" s="717"/>
      <c r="AH7" s="717"/>
      <c r="AI7" s="717"/>
      <c r="AJ7" s="717"/>
      <c r="AK7" s="717"/>
      <c r="AL7" s="682">
        <v>0</v>
      </c>
      <c r="AM7" s="683"/>
      <c r="AN7" s="683"/>
      <c r="AO7" s="718"/>
      <c r="AP7" s="676" t="s">
        <v>235</v>
      </c>
      <c r="AQ7" s="677"/>
      <c r="AR7" s="677"/>
      <c r="AS7" s="677"/>
      <c r="AT7" s="677"/>
      <c r="AU7" s="677"/>
      <c r="AV7" s="677"/>
      <c r="AW7" s="677"/>
      <c r="AX7" s="677"/>
      <c r="AY7" s="677"/>
      <c r="AZ7" s="677"/>
      <c r="BA7" s="677"/>
      <c r="BB7" s="677"/>
      <c r="BC7" s="677"/>
      <c r="BD7" s="677"/>
      <c r="BE7" s="677"/>
      <c r="BF7" s="678"/>
      <c r="BG7" s="679">
        <v>879710</v>
      </c>
      <c r="BH7" s="680"/>
      <c r="BI7" s="680"/>
      <c r="BJ7" s="680"/>
      <c r="BK7" s="680"/>
      <c r="BL7" s="680"/>
      <c r="BM7" s="680"/>
      <c r="BN7" s="681"/>
      <c r="BO7" s="716">
        <v>46.5</v>
      </c>
      <c r="BP7" s="716"/>
      <c r="BQ7" s="716"/>
      <c r="BR7" s="716"/>
      <c r="BS7" s="717">
        <v>20207</v>
      </c>
      <c r="BT7" s="717"/>
      <c r="BU7" s="717"/>
      <c r="BV7" s="717"/>
      <c r="BW7" s="717"/>
      <c r="BX7" s="717"/>
      <c r="BY7" s="717"/>
      <c r="BZ7" s="717"/>
      <c r="CA7" s="717"/>
      <c r="CB7" s="776"/>
      <c r="CD7" s="712" t="s">
        <v>236</v>
      </c>
      <c r="CE7" s="713"/>
      <c r="CF7" s="713"/>
      <c r="CG7" s="713"/>
      <c r="CH7" s="713"/>
      <c r="CI7" s="713"/>
      <c r="CJ7" s="713"/>
      <c r="CK7" s="713"/>
      <c r="CL7" s="713"/>
      <c r="CM7" s="713"/>
      <c r="CN7" s="713"/>
      <c r="CO7" s="713"/>
      <c r="CP7" s="713"/>
      <c r="CQ7" s="714"/>
      <c r="CR7" s="679">
        <v>1163485</v>
      </c>
      <c r="CS7" s="680"/>
      <c r="CT7" s="680"/>
      <c r="CU7" s="680"/>
      <c r="CV7" s="680"/>
      <c r="CW7" s="680"/>
      <c r="CX7" s="680"/>
      <c r="CY7" s="681"/>
      <c r="CZ7" s="716">
        <v>8.5</v>
      </c>
      <c r="DA7" s="716"/>
      <c r="DB7" s="716"/>
      <c r="DC7" s="716"/>
      <c r="DD7" s="685">
        <v>57633</v>
      </c>
      <c r="DE7" s="680"/>
      <c r="DF7" s="680"/>
      <c r="DG7" s="680"/>
      <c r="DH7" s="680"/>
      <c r="DI7" s="680"/>
      <c r="DJ7" s="680"/>
      <c r="DK7" s="680"/>
      <c r="DL7" s="680"/>
      <c r="DM7" s="680"/>
      <c r="DN7" s="680"/>
      <c r="DO7" s="680"/>
      <c r="DP7" s="681"/>
      <c r="DQ7" s="685">
        <v>889317</v>
      </c>
      <c r="DR7" s="680"/>
      <c r="DS7" s="680"/>
      <c r="DT7" s="680"/>
      <c r="DU7" s="680"/>
      <c r="DV7" s="680"/>
      <c r="DW7" s="680"/>
      <c r="DX7" s="680"/>
      <c r="DY7" s="680"/>
      <c r="DZ7" s="680"/>
      <c r="EA7" s="680"/>
      <c r="EB7" s="680"/>
      <c r="EC7" s="723"/>
    </row>
    <row r="8" spans="2:143" ht="11.25" customHeight="1" x14ac:dyDescent="0.15">
      <c r="B8" s="676" t="s">
        <v>237</v>
      </c>
      <c r="C8" s="677"/>
      <c r="D8" s="677"/>
      <c r="E8" s="677"/>
      <c r="F8" s="677"/>
      <c r="G8" s="677"/>
      <c r="H8" s="677"/>
      <c r="I8" s="677"/>
      <c r="J8" s="677"/>
      <c r="K8" s="677"/>
      <c r="L8" s="677"/>
      <c r="M8" s="677"/>
      <c r="N8" s="677"/>
      <c r="O8" s="677"/>
      <c r="P8" s="677"/>
      <c r="Q8" s="678"/>
      <c r="R8" s="679">
        <v>13875</v>
      </c>
      <c r="S8" s="680"/>
      <c r="T8" s="680"/>
      <c r="U8" s="680"/>
      <c r="V8" s="680"/>
      <c r="W8" s="680"/>
      <c r="X8" s="680"/>
      <c r="Y8" s="681"/>
      <c r="Z8" s="716">
        <v>0.1</v>
      </c>
      <c r="AA8" s="716"/>
      <c r="AB8" s="716"/>
      <c r="AC8" s="716"/>
      <c r="AD8" s="717">
        <v>13875</v>
      </c>
      <c r="AE8" s="717"/>
      <c r="AF8" s="717"/>
      <c r="AG8" s="717"/>
      <c r="AH8" s="717"/>
      <c r="AI8" s="717"/>
      <c r="AJ8" s="717"/>
      <c r="AK8" s="717"/>
      <c r="AL8" s="682">
        <v>0.2</v>
      </c>
      <c r="AM8" s="683"/>
      <c r="AN8" s="683"/>
      <c r="AO8" s="718"/>
      <c r="AP8" s="676" t="s">
        <v>238</v>
      </c>
      <c r="AQ8" s="677"/>
      <c r="AR8" s="677"/>
      <c r="AS8" s="677"/>
      <c r="AT8" s="677"/>
      <c r="AU8" s="677"/>
      <c r="AV8" s="677"/>
      <c r="AW8" s="677"/>
      <c r="AX8" s="677"/>
      <c r="AY8" s="677"/>
      <c r="AZ8" s="677"/>
      <c r="BA8" s="677"/>
      <c r="BB8" s="677"/>
      <c r="BC8" s="677"/>
      <c r="BD8" s="677"/>
      <c r="BE8" s="677"/>
      <c r="BF8" s="678"/>
      <c r="BG8" s="679">
        <v>35519</v>
      </c>
      <c r="BH8" s="680"/>
      <c r="BI8" s="680"/>
      <c r="BJ8" s="680"/>
      <c r="BK8" s="680"/>
      <c r="BL8" s="680"/>
      <c r="BM8" s="680"/>
      <c r="BN8" s="681"/>
      <c r="BO8" s="716">
        <v>1.9</v>
      </c>
      <c r="BP8" s="716"/>
      <c r="BQ8" s="716"/>
      <c r="BR8" s="716"/>
      <c r="BS8" s="685" t="s">
        <v>233</v>
      </c>
      <c r="BT8" s="680"/>
      <c r="BU8" s="680"/>
      <c r="BV8" s="680"/>
      <c r="BW8" s="680"/>
      <c r="BX8" s="680"/>
      <c r="BY8" s="680"/>
      <c r="BZ8" s="680"/>
      <c r="CA8" s="680"/>
      <c r="CB8" s="723"/>
      <c r="CD8" s="712" t="s">
        <v>239</v>
      </c>
      <c r="CE8" s="713"/>
      <c r="CF8" s="713"/>
      <c r="CG8" s="713"/>
      <c r="CH8" s="713"/>
      <c r="CI8" s="713"/>
      <c r="CJ8" s="713"/>
      <c r="CK8" s="713"/>
      <c r="CL8" s="713"/>
      <c r="CM8" s="713"/>
      <c r="CN8" s="713"/>
      <c r="CO8" s="713"/>
      <c r="CP8" s="713"/>
      <c r="CQ8" s="714"/>
      <c r="CR8" s="679">
        <v>3238105</v>
      </c>
      <c r="CS8" s="680"/>
      <c r="CT8" s="680"/>
      <c r="CU8" s="680"/>
      <c r="CV8" s="680"/>
      <c r="CW8" s="680"/>
      <c r="CX8" s="680"/>
      <c r="CY8" s="681"/>
      <c r="CZ8" s="716">
        <v>23.6</v>
      </c>
      <c r="DA8" s="716"/>
      <c r="DB8" s="716"/>
      <c r="DC8" s="716"/>
      <c r="DD8" s="685">
        <v>12969</v>
      </c>
      <c r="DE8" s="680"/>
      <c r="DF8" s="680"/>
      <c r="DG8" s="680"/>
      <c r="DH8" s="680"/>
      <c r="DI8" s="680"/>
      <c r="DJ8" s="680"/>
      <c r="DK8" s="680"/>
      <c r="DL8" s="680"/>
      <c r="DM8" s="680"/>
      <c r="DN8" s="680"/>
      <c r="DO8" s="680"/>
      <c r="DP8" s="681"/>
      <c r="DQ8" s="685">
        <v>1948353</v>
      </c>
      <c r="DR8" s="680"/>
      <c r="DS8" s="680"/>
      <c r="DT8" s="680"/>
      <c r="DU8" s="680"/>
      <c r="DV8" s="680"/>
      <c r="DW8" s="680"/>
      <c r="DX8" s="680"/>
      <c r="DY8" s="680"/>
      <c r="DZ8" s="680"/>
      <c r="EA8" s="680"/>
      <c r="EB8" s="680"/>
      <c r="EC8" s="723"/>
    </row>
    <row r="9" spans="2:143" ht="11.25" customHeight="1" x14ac:dyDescent="0.15">
      <c r="B9" s="676" t="s">
        <v>240</v>
      </c>
      <c r="C9" s="677"/>
      <c r="D9" s="677"/>
      <c r="E9" s="677"/>
      <c r="F9" s="677"/>
      <c r="G9" s="677"/>
      <c r="H9" s="677"/>
      <c r="I9" s="677"/>
      <c r="J9" s="677"/>
      <c r="K9" s="677"/>
      <c r="L9" s="677"/>
      <c r="M9" s="677"/>
      <c r="N9" s="677"/>
      <c r="O9" s="677"/>
      <c r="P9" s="677"/>
      <c r="Q9" s="678"/>
      <c r="R9" s="679">
        <v>7602</v>
      </c>
      <c r="S9" s="680"/>
      <c r="T9" s="680"/>
      <c r="U9" s="680"/>
      <c r="V9" s="680"/>
      <c r="W9" s="680"/>
      <c r="X9" s="680"/>
      <c r="Y9" s="681"/>
      <c r="Z9" s="716">
        <v>0.1</v>
      </c>
      <c r="AA9" s="716"/>
      <c r="AB9" s="716"/>
      <c r="AC9" s="716"/>
      <c r="AD9" s="717">
        <v>7602</v>
      </c>
      <c r="AE9" s="717"/>
      <c r="AF9" s="717"/>
      <c r="AG9" s="717"/>
      <c r="AH9" s="717"/>
      <c r="AI9" s="717"/>
      <c r="AJ9" s="717"/>
      <c r="AK9" s="717"/>
      <c r="AL9" s="682">
        <v>0.1</v>
      </c>
      <c r="AM9" s="683"/>
      <c r="AN9" s="683"/>
      <c r="AO9" s="718"/>
      <c r="AP9" s="676" t="s">
        <v>241</v>
      </c>
      <c r="AQ9" s="677"/>
      <c r="AR9" s="677"/>
      <c r="AS9" s="677"/>
      <c r="AT9" s="677"/>
      <c r="AU9" s="677"/>
      <c r="AV9" s="677"/>
      <c r="AW9" s="677"/>
      <c r="AX9" s="677"/>
      <c r="AY9" s="677"/>
      <c r="AZ9" s="677"/>
      <c r="BA9" s="677"/>
      <c r="BB9" s="677"/>
      <c r="BC9" s="677"/>
      <c r="BD9" s="677"/>
      <c r="BE9" s="677"/>
      <c r="BF9" s="678"/>
      <c r="BG9" s="679">
        <v>734744</v>
      </c>
      <c r="BH9" s="680"/>
      <c r="BI9" s="680"/>
      <c r="BJ9" s="680"/>
      <c r="BK9" s="680"/>
      <c r="BL9" s="680"/>
      <c r="BM9" s="680"/>
      <c r="BN9" s="681"/>
      <c r="BO9" s="716">
        <v>38.799999999999997</v>
      </c>
      <c r="BP9" s="716"/>
      <c r="BQ9" s="716"/>
      <c r="BR9" s="716"/>
      <c r="BS9" s="685" t="s">
        <v>233</v>
      </c>
      <c r="BT9" s="680"/>
      <c r="BU9" s="680"/>
      <c r="BV9" s="680"/>
      <c r="BW9" s="680"/>
      <c r="BX9" s="680"/>
      <c r="BY9" s="680"/>
      <c r="BZ9" s="680"/>
      <c r="CA9" s="680"/>
      <c r="CB9" s="723"/>
      <c r="CD9" s="712" t="s">
        <v>242</v>
      </c>
      <c r="CE9" s="713"/>
      <c r="CF9" s="713"/>
      <c r="CG9" s="713"/>
      <c r="CH9" s="713"/>
      <c r="CI9" s="713"/>
      <c r="CJ9" s="713"/>
      <c r="CK9" s="713"/>
      <c r="CL9" s="713"/>
      <c r="CM9" s="713"/>
      <c r="CN9" s="713"/>
      <c r="CO9" s="713"/>
      <c r="CP9" s="713"/>
      <c r="CQ9" s="714"/>
      <c r="CR9" s="679">
        <v>2752486</v>
      </c>
      <c r="CS9" s="680"/>
      <c r="CT9" s="680"/>
      <c r="CU9" s="680"/>
      <c r="CV9" s="680"/>
      <c r="CW9" s="680"/>
      <c r="CX9" s="680"/>
      <c r="CY9" s="681"/>
      <c r="CZ9" s="716">
        <v>20</v>
      </c>
      <c r="DA9" s="716"/>
      <c r="DB9" s="716"/>
      <c r="DC9" s="716"/>
      <c r="DD9" s="685">
        <v>10382</v>
      </c>
      <c r="DE9" s="680"/>
      <c r="DF9" s="680"/>
      <c r="DG9" s="680"/>
      <c r="DH9" s="680"/>
      <c r="DI9" s="680"/>
      <c r="DJ9" s="680"/>
      <c r="DK9" s="680"/>
      <c r="DL9" s="680"/>
      <c r="DM9" s="680"/>
      <c r="DN9" s="680"/>
      <c r="DO9" s="680"/>
      <c r="DP9" s="681"/>
      <c r="DQ9" s="685">
        <v>818505</v>
      </c>
      <c r="DR9" s="680"/>
      <c r="DS9" s="680"/>
      <c r="DT9" s="680"/>
      <c r="DU9" s="680"/>
      <c r="DV9" s="680"/>
      <c r="DW9" s="680"/>
      <c r="DX9" s="680"/>
      <c r="DY9" s="680"/>
      <c r="DZ9" s="680"/>
      <c r="EA9" s="680"/>
      <c r="EB9" s="680"/>
      <c r="EC9" s="723"/>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716" t="s">
        <v>233</v>
      </c>
      <c r="AA10" s="716"/>
      <c r="AB10" s="716"/>
      <c r="AC10" s="716"/>
      <c r="AD10" s="717" t="s">
        <v>233</v>
      </c>
      <c r="AE10" s="717"/>
      <c r="AF10" s="717"/>
      <c r="AG10" s="717"/>
      <c r="AH10" s="717"/>
      <c r="AI10" s="717"/>
      <c r="AJ10" s="717"/>
      <c r="AK10" s="717"/>
      <c r="AL10" s="682" t="s">
        <v>233</v>
      </c>
      <c r="AM10" s="683"/>
      <c r="AN10" s="683"/>
      <c r="AO10" s="718"/>
      <c r="AP10" s="676" t="s">
        <v>244</v>
      </c>
      <c r="AQ10" s="677"/>
      <c r="AR10" s="677"/>
      <c r="AS10" s="677"/>
      <c r="AT10" s="677"/>
      <c r="AU10" s="677"/>
      <c r="AV10" s="677"/>
      <c r="AW10" s="677"/>
      <c r="AX10" s="677"/>
      <c r="AY10" s="677"/>
      <c r="AZ10" s="677"/>
      <c r="BA10" s="677"/>
      <c r="BB10" s="677"/>
      <c r="BC10" s="677"/>
      <c r="BD10" s="677"/>
      <c r="BE10" s="677"/>
      <c r="BF10" s="678"/>
      <c r="BG10" s="679">
        <v>46891</v>
      </c>
      <c r="BH10" s="680"/>
      <c r="BI10" s="680"/>
      <c r="BJ10" s="680"/>
      <c r="BK10" s="680"/>
      <c r="BL10" s="680"/>
      <c r="BM10" s="680"/>
      <c r="BN10" s="681"/>
      <c r="BO10" s="716">
        <v>2.5</v>
      </c>
      <c r="BP10" s="716"/>
      <c r="BQ10" s="716"/>
      <c r="BR10" s="716"/>
      <c r="BS10" s="685">
        <v>7802</v>
      </c>
      <c r="BT10" s="680"/>
      <c r="BU10" s="680"/>
      <c r="BV10" s="680"/>
      <c r="BW10" s="680"/>
      <c r="BX10" s="680"/>
      <c r="BY10" s="680"/>
      <c r="BZ10" s="680"/>
      <c r="CA10" s="680"/>
      <c r="CB10" s="723"/>
      <c r="CD10" s="712" t="s">
        <v>245</v>
      </c>
      <c r="CE10" s="713"/>
      <c r="CF10" s="713"/>
      <c r="CG10" s="713"/>
      <c r="CH10" s="713"/>
      <c r="CI10" s="713"/>
      <c r="CJ10" s="713"/>
      <c r="CK10" s="713"/>
      <c r="CL10" s="713"/>
      <c r="CM10" s="713"/>
      <c r="CN10" s="713"/>
      <c r="CO10" s="713"/>
      <c r="CP10" s="713"/>
      <c r="CQ10" s="714"/>
      <c r="CR10" s="679">
        <v>16471</v>
      </c>
      <c r="CS10" s="680"/>
      <c r="CT10" s="680"/>
      <c r="CU10" s="680"/>
      <c r="CV10" s="680"/>
      <c r="CW10" s="680"/>
      <c r="CX10" s="680"/>
      <c r="CY10" s="681"/>
      <c r="CZ10" s="716">
        <v>0.1</v>
      </c>
      <c r="DA10" s="716"/>
      <c r="DB10" s="716"/>
      <c r="DC10" s="716"/>
      <c r="DD10" s="685">
        <v>784</v>
      </c>
      <c r="DE10" s="680"/>
      <c r="DF10" s="680"/>
      <c r="DG10" s="680"/>
      <c r="DH10" s="680"/>
      <c r="DI10" s="680"/>
      <c r="DJ10" s="680"/>
      <c r="DK10" s="680"/>
      <c r="DL10" s="680"/>
      <c r="DM10" s="680"/>
      <c r="DN10" s="680"/>
      <c r="DO10" s="680"/>
      <c r="DP10" s="681"/>
      <c r="DQ10" s="685">
        <v>13558</v>
      </c>
      <c r="DR10" s="680"/>
      <c r="DS10" s="680"/>
      <c r="DT10" s="680"/>
      <c r="DU10" s="680"/>
      <c r="DV10" s="680"/>
      <c r="DW10" s="680"/>
      <c r="DX10" s="680"/>
      <c r="DY10" s="680"/>
      <c r="DZ10" s="680"/>
      <c r="EA10" s="680"/>
      <c r="EB10" s="680"/>
      <c r="EC10" s="723"/>
    </row>
    <row r="11" spans="2:143" ht="11.25" customHeight="1" x14ac:dyDescent="0.15">
      <c r="B11" s="676" t="s">
        <v>246</v>
      </c>
      <c r="C11" s="677"/>
      <c r="D11" s="677"/>
      <c r="E11" s="677"/>
      <c r="F11" s="677"/>
      <c r="G11" s="677"/>
      <c r="H11" s="677"/>
      <c r="I11" s="677"/>
      <c r="J11" s="677"/>
      <c r="K11" s="677"/>
      <c r="L11" s="677"/>
      <c r="M11" s="677"/>
      <c r="N11" s="677"/>
      <c r="O11" s="677"/>
      <c r="P11" s="677"/>
      <c r="Q11" s="678"/>
      <c r="R11" s="679">
        <v>362070</v>
      </c>
      <c r="S11" s="680"/>
      <c r="T11" s="680"/>
      <c r="U11" s="680"/>
      <c r="V11" s="680"/>
      <c r="W11" s="680"/>
      <c r="X11" s="680"/>
      <c r="Y11" s="681"/>
      <c r="Z11" s="682">
        <v>2.6</v>
      </c>
      <c r="AA11" s="683"/>
      <c r="AB11" s="683"/>
      <c r="AC11" s="684"/>
      <c r="AD11" s="685">
        <v>362070</v>
      </c>
      <c r="AE11" s="680"/>
      <c r="AF11" s="680"/>
      <c r="AG11" s="680"/>
      <c r="AH11" s="680"/>
      <c r="AI11" s="680"/>
      <c r="AJ11" s="680"/>
      <c r="AK11" s="681"/>
      <c r="AL11" s="682">
        <v>4.9000000000000004</v>
      </c>
      <c r="AM11" s="683"/>
      <c r="AN11" s="683"/>
      <c r="AO11" s="718"/>
      <c r="AP11" s="676" t="s">
        <v>247</v>
      </c>
      <c r="AQ11" s="677"/>
      <c r="AR11" s="677"/>
      <c r="AS11" s="677"/>
      <c r="AT11" s="677"/>
      <c r="AU11" s="677"/>
      <c r="AV11" s="677"/>
      <c r="AW11" s="677"/>
      <c r="AX11" s="677"/>
      <c r="AY11" s="677"/>
      <c r="AZ11" s="677"/>
      <c r="BA11" s="677"/>
      <c r="BB11" s="677"/>
      <c r="BC11" s="677"/>
      <c r="BD11" s="677"/>
      <c r="BE11" s="677"/>
      <c r="BF11" s="678"/>
      <c r="BG11" s="679">
        <v>62556</v>
      </c>
      <c r="BH11" s="680"/>
      <c r="BI11" s="680"/>
      <c r="BJ11" s="680"/>
      <c r="BK11" s="680"/>
      <c r="BL11" s="680"/>
      <c r="BM11" s="680"/>
      <c r="BN11" s="681"/>
      <c r="BO11" s="716">
        <v>3.3</v>
      </c>
      <c r="BP11" s="716"/>
      <c r="BQ11" s="716"/>
      <c r="BR11" s="716"/>
      <c r="BS11" s="685">
        <v>12405</v>
      </c>
      <c r="BT11" s="680"/>
      <c r="BU11" s="680"/>
      <c r="BV11" s="680"/>
      <c r="BW11" s="680"/>
      <c r="BX11" s="680"/>
      <c r="BY11" s="680"/>
      <c r="BZ11" s="680"/>
      <c r="CA11" s="680"/>
      <c r="CB11" s="723"/>
      <c r="CD11" s="712" t="s">
        <v>248</v>
      </c>
      <c r="CE11" s="713"/>
      <c r="CF11" s="713"/>
      <c r="CG11" s="713"/>
      <c r="CH11" s="713"/>
      <c r="CI11" s="713"/>
      <c r="CJ11" s="713"/>
      <c r="CK11" s="713"/>
      <c r="CL11" s="713"/>
      <c r="CM11" s="713"/>
      <c r="CN11" s="713"/>
      <c r="CO11" s="713"/>
      <c r="CP11" s="713"/>
      <c r="CQ11" s="714"/>
      <c r="CR11" s="679">
        <v>409396</v>
      </c>
      <c r="CS11" s="680"/>
      <c r="CT11" s="680"/>
      <c r="CU11" s="680"/>
      <c r="CV11" s="680"/>
      <c r="CW11" s="680"/>
      <c r="CX11" s="680"/>
      <c r="CY11" s="681"/>
      <c r="CZ11" s="716">
        <v>3</v>
      </c>
      <c r="DA11" s="716"/>
      <c r="DB11" s="716"/>
      <c r="DC11" s="716"/>
      <c r="DD11" s="685">
        <v>40186</v>
      </c>
      <c r="DE11" s="680"/>
      <c r="DF11" s="680"/>
      <c r="DG11" s="680"/>
      <c r="DH11" s="680"/>
      <c r="DI11" s="680"/>
      <c r="DJ11" s="680"/>
      <c r="DK11" s="680"/>
      <c r="DL11" s="680"/>
      <c r="DM11" s="680"/>
      <c r="DN11" s="680"/>
      <c r="DO11" s="680"/>
      <c r="DP11" s="681"/>
      <c r="DQ11" s="685">
        <v>199345</v>
      </c>
      <c r="DR11" s="680"/>
      <c r="DS11" s="680"/>
      <c r="DT11" s="680"/>
      <c r="DU11" s="680"/>
      <c r="DV11" s="680"/>
      <c r="DW11" s="680"/>
      <c r="DX11" s="680"/>
      <c r="DY11" s="680"/>
      <c r="DZ11" s="680"/>
      <c r="EA11" s="680"/>
      <c r="EB11" s="680"/>
      <c r="EC11" s="723"/>
    </row>
    <row r="12" spans="2:143" ht="11.25" customHeight="1" x14ac:dyDescent="0.15">
      <c r="B12" s="676" t="s">
        <v>249</v>
      </c>
      <c r="C12" s="677"/>
      <c r="D12" s="677"/>
      <c r="E12" s="677"/>
      <c r="F12" s="677"/>
      <c r="G12" s="677"/>
      <c r="H12" s="677"/>
      <c r="I12" s="677"/>
      <c r="J12" s="677"/>
      <c r="K12" s="677"/>
      <c r="L12" s="677"/>
      <c r="M12" s="677"/>
      <c r="N12" s="677"/>
      <c r="O12" s="677"/>
      <c r="P12" s="677"/>
      <c r="Q12" s="678"/>
      <c r="R12" s="679" t="s">
        <v>233</v>
      </c>
      <c r="S12" s="680"/>
      <c r="T12" s="680"/>
      <c r="U12" s="680"/>
      <c r="V12" s="680"/>
      <c r="W12" s="680"/>
      <c r="X12" s="680"/>
      <c r="Y12" s="681"/>
      <c r="Z12" s="716" t="s">
        <v>233</v>
      </c>
      <c r="AA12" s="716"/>
      <c r="AB12" s="716"/>
      <c r="AC12" s="716"/>
      <c r="AD12" s="717" t="s">
        <v>233</v>
      </c>
      <c r="AE12" s="717"/>
      <c r="AF12" s="717"/>
      <c r="AG12" s="717"/>
      <c r="AH12" s="717"/>
      <c r="AI12" s="717"/>
      <c r="AJ12" s="717"/>
      <c r="AK12" s="717"/>
      <c r="AL12" s="682" t="s">
        <v>233</v>
      </c>
      <c r="AM12" s="683"/>
      <c r="AN12" s="683"/>
      <c r="AO12" s="718"/>
      <c r="AP12" s="676" t="s">
        <v>250</v>
      </c>
      <c r="AQ12" s="677"/>
      <c r="AR12" s="677"/>
      <c r="AS12" s="677"/>
      <c r="AT12" s="677"/>
      <c r="AU12" s="677"/>
      <c r="AV12" s="677"/>
      <c r="AW12" s="677"/>
      <c r="AX12" s="677"/>
      <c r="AY12" s="677"/>
      <c r="AZ12" s="677"/>
      <c r="BA12" s="677"/>
      <c r="BB12" s="677"/>
      <c r="BC12" s="677"/>
      <c r="BD12" s="677"/>
      <c r="BE12" s="677"/>
      <c r="BF12" s="678"/>
      <c r="BG12" s="679">
        <v>807653</v>
      </c>
      <c r="BH12" s="680"/>
      <c r="BI12" s="680"/>
      <c r="BJ12" s="680"/>
      <c r="BK12" s="680"/>
      <c r="BL12" s="680"/>
      <c r="BM12" s="680"/>
      <c r="BN12" s="681"/>
      <c r="BO12" s="716">
        <v>42.7</v>
      </c>
      <c r="BP12" s="716"/>
      <c r="BQ12" s="716"/>
      <c r="BR12" s="716"/>
      <c r="BS12" s="685" t="s">
        <v>233</v>
      </c>
      <c r="BT12" s="680"/>
      <c r="BU12" s="680"/>
      <c r="BV12" s="680"/>
      <c r="BW12" s="680"/>
      <c r="BX12" s="680"/>
      <c r="BY12" s="680"/>
      <c r="BZ12" s="680"/>
      <c r="CA12" s="680"/>
      <c r="CB12" s="723"/>
      <c r="CD12" s="712" t="s">
        <v>251</v>
      </c>
      <c r="CE12" s="713"/>
      <c r="CF12" s="713"/>
      <c r="CG12" s="713"/>
      <c r="CH12" s="713"/>
      <c r="CI12" s="713"/>
      <c r="CJ12" s="713"/>
      <c r="CK12" s="713"/>
      <c r="CL12" s="713"/>
      <c r="CM12" s="713"/>
      <c r="CN12" s="713"/>
      <c r="CO12" s="713"/>
      <c r="CP12" s="713"/>
      <c r="CQ12" s="714"/>
      <c r="CR12" s="679">
        <v>876631</v>
      </c>
      <c r="CS12" s="680"/>
      <c r="CT12" s="680"/>
      <c r="CU12" s="680"/>
      <c r="CV12" s="680"/>
      <c r="CW12" s="680"/>
      <c r="CX12" s="680"/>
      <c r="CY12" s="681"/>
      <c r="CZ12" s="716">
        <v>6.4</v>
      </c>
      <c r="DA12" s="716"/>
      <c r="DB12" s="716"/>
      <c r="DC12" s="716"/>
      <c r="DD12" s="685">
        <v>594241</v>
      </c>
      <c r="DE12" s="680"/>
      <c r="DF12" s="680"/>
      <c r="DG12" s="680"/>
      <c r="DH12" s="680"/>
      <c r="DI12" s="680"/>
      <c r="DJ12" s="680"/>
      <c r="DK12" s="680"/>
      <c r="DL12" s="680"/>
      <c r="DM12" s="680"/>
      <c r="DN12" s="680"/>
      <c r="DO12" s="680"/>
      <c r="DP12" s="681"/>
      <c r="DQ12" s="685">
        <v>265844</v>
      </c>
      <c r="DR12" s="680"/>
      <c r="DS12" s="680"/>
      <c r="DT12" s="680"/>
      <c r="DU12" s="680"/>
      <c r="DV12" s="680"/>
      <c r="DW12" s="680"/>
      <c r="DX12" s="680"/>
      <c r="DY12" s="680"/>
      <c r="DZ12" s="680"/>
      <c r="EA12" s="680"/>
      <c r="EB12" s="680"/>
      <c r="EC12" s="723"/>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233</v>
      </c>
      <c r="S13" s="680"/>
      <c r="T13" s="680"/>
      <c r="U13" s="680"/>
      <c r="V13" s="680"/>
      <c r="W13" s="680"/>
      <c r="X13" s="680"/>
      <c r="Y13" s="681"/>
      <c r="Z13" s="716" t="s">
        <v>233</v>
      </c>
      <c r="AA13" s="716"/>
      <c r="AB13" s="716"/>
      <c r="AC13" s="716"/>
      <c r="AD13" s="717" t="s">
        <v>233</v>
      </c>
      <c r="AE13" s="717"/>
      <c r="AF13" s="717"/>
      <c r="AG13" s="717"/>
      <c r="AH13" s="717"/>
      <c r="AI13" s="717"/>
      <c r="AJ13" s="717"/>
      <c r="AK13" s="717"/>
      <c r="AL13" s="682" t="s">
        <v>233</v>
      </c>
      <c r="AM13" s="683"/>
      <c r="AN13" s="683"/>
      <c r="AO13" s="718"/>
      <c r="AP13" s="676" t="s">
        <v>253</v>
      </c>
      <c r="AQ13" s="677"/>
      <c r="AR13" s="677"/>
      <c r="AS13" s="677"/>
      <c r="AT13" s="677"/>
      <c r="AU13" s="677"/>
      <c r="AV13" s="677"/>
      <c r="AW13" s="677"/>
      <c r="AX13" s="677"/>
      <c r="AY13" s="677"/>
      <c r="AZ13" s="677"/>
      <c r="BA13" s="677"/>
      <c r="BB13" s="677"/>
      <c r="BC13" s="677"/>
      <c r="BD13" s="677"/>
      <c r="BE13" s="677"/>
      <c r="BF13" s="678"/>
      <c r="BG13" s="679">
        <v>794027</v>
      </c>
      <c r="BH13" s="680"/>
      <c r="BI13" s="680"/>
      <c r="BJ13" s="680"/>
      <c r="BK13" s="680"/>
      <c r="BL13" s="680"/>
      <c r="BM13" s="680"/>
      <c r="BN13" s="681"/>
      <c r="BO13" s="716">
        <v>41.9</v>
      </c>
      <c r="BP13" s="716"/>
      <c r="BQ13" s="716"/>
      <c r="BR13" s="716"/>
      <c r="BS13" s="685" t="s">
        <v>233</v>
      </c>
      <c r="BT13" s="680"/>
      <c r="BU13" s="680"/>
      <c r="BV13" s="680"/>
      <c r="BW13" s="680"/>
      <c r="BX13" s="680"/>
      <c r="BY13" s="680"/>
      <c r="BZ13" s="680"/>
      <c r="CA13" s="680"/>
      <c r="CB13" s="723"/>
      <c r="CD13" s="712" t="s">
        <v>254</v>
      </c>
      <c r="CE13" s="713"/>
      <c r="CF13" s="713"/>
      <c r="CG13" s="713"/>
      <c r="CH13" s="713"/>
      <c r="CI13" s="713"/>
      <c r="CJ13" s="713"/>
      <c r="CK13" s="713"/>
      <c r="CL13" s="713"/>
      <c r="CM13" s="713"/>
      <c r="CN13" s="713"/>
      <c r="CO13" s="713"/>
      <c r="CP13" s="713"/>
      <c r="CQ13" s="714"/>
      <c r="CR13" s="679">
        <v>1404309</v>
      </c>
      <c r="CS13" s="680"/>
      <c r="CT13" s="680"/>
      <c r="CU13" s="680"/>
      <c r="CV13" s="680"/>
      <c r="CW13" s="680"/>
      <c r="CX13" s="680"/>
      <c r="CY13" s="681"/>
      <c r="CZ13" s="716">
        <v>10.199999999999999</v>
      </c>
      <c r="DA13" s="716"/>
      <c r="DB13" s="716"/>
      <c r="DC13" s="716"/>
      <c r="DD13" s="685">
        <v>270536</v>
      </c>
      <c r="DE13" s="680"/>
      <c r="DF13" s="680"/>
      <c r="DG13" s="680"/>
      <c r="DH13" s="680"/>
      <c r="DI13" s="680"/>
      <c r="DJ13" s="680"/>
      <c r="DK13" s="680"/>
      <c r="DL13" s="680"/>
      <c r="DM13" s="680"/>
      <c r="DN13" s="680"/>
      <c r="DO13" s="680"/>
      <c r="DP13" s="681"/>
      <c r="DQ13" s="685">
        <v>1115123</v>
      </c>
      <c r="DR13" s="680"/>
      <c r="DS13" s="680"/>
      <c r="DT13" s="680"/>
      <c r="DU13" s="680"/>
      <c r="DV13" s="680"/>
      <c r="DW13" s="680"/>
      <c r="DX13" s="680"/>
      <c r="DY13" s="680"/>
      <c r="DZ13" s="680"/>
      <c r="EA13" s="680"/>
      <c r="EB13" s="680"/>
      <c r="EC13" s="723"/>
    </row>
    <row r="14" spans="2:143" ht="11.25" customHeight="1" x14ac:dyDescent="0.15">
      <c r="B14" s="676" t="s">
        <v>255</v>
      </c>
      <c r="C14" s="677"/>
      <c r="D14" s="677"/>
      <c r="E14" s="677"/>
      <c r="F14" s="677"/>
      <c r="G14" s="677"/>
      <c r="H14" s="677"/>
      <c r="I14" s="677"/>
      <c r="J14" s="677"/>
      <c r="K14" s="677"/>
      <c r="L14" s="677"/>
      <c r="M14" s="677"/>
      <c r="N14" s="677"/>
      <c r="O14" s="677"/>
      <c r="P14" s="677"/>
      <c r="Q14" s="678"/>
      <c r="R14" s="679">
        <v>18476</v>
      </c>
      <c r="S14" s="680"/>
      <c r="T14" s="680"/>
      <c r="U14" s="680"/>
      <c r="V14" s="680"/>
      <c r="W14" s="680"/>
      <c r="X14" s="680"/>
      <c r="Y14" s="681"/>
      <c r="Z14" s="716">
        <v>0.1</v>
      </c>
      <c r="AA14" s="716"/>
      <c r="AB14" s="716"/>
      <c r="AC14" s="716"/>
      <c r="AD14" s="717">
        <v>18476</v>
      </c>
      <c r="AE14" s="717"/>
      <c r="AF14" s="717"/>
      <c r="AG14" s="717"/>
      <c r="AH14" s="717"/>
      <c r="AI14" s="717"/>
      <c r="AJ14" s="717"/>
      <c r="AK14" s="717"/>
      <c r="AL14" s="682">
        <v>0.2</v>
      </c>
      <c r="AM14" s="683"/>
      <c r="AN14" s="683"/>
      <c r="AO14" s="718"/>
      <c r="AP14" s="676" t="s">
        <v>256</v>
      </c>
      <c r="AQ14" s="677"/>
      <c r="AR14" s="677"/>
      <c r="AS14" s="677"/>
      <c r="AT14" s="677"/>
      <c r="AU14" s="677"/>
      <c r="AV14" s="677"/>
      <c r="AW14" s="677"/>
      <c r="AX14" s="677"/>
      <c r="AY14" s="677"/>
      <c r="AZ14" s="677"/>
      <c r="BA14" s="677"/>
      <c r="BB14" s="677"/>
      <c r="BC14" s="677"/>
      <c r="BD14" s="677"/>
      <c r="BE14" s="677"/>
      <c r="BF14" s="678"/>
      <c r="BG14" s="679">
        <v>78412</v>
      </c>
      <c r="BH14" s="680"/>
      <c r="BI14" s="680"/>
      <c r="BJ14" s="680"/>
      <c r="BK14" s="680"/>
      <c r="BL14" s="680"/>
      <c r="BM14" s="680"/>
      <c r="BN14" s="681"/>
      <c r="BO14" s="716">
        <v>4.0999999999999996</v>
      </c>
      <c r="BP14" s="716"/>
      <c r="BQ14" s="716"/>
      <c r="BR14" s="716"/>
      <c r="BS14" s="685" t="s">
        <v>233</v>
      </c>
      <c r="BT14" s="680"/>
      <c r="BU14" s="680"/>
      <c r="BV14" s="680"/>
      <c r="BW14" s="680"/>
      <c r="BX14" s="680"/>
      <c r="BY14" s="680"/>
      <c r="BZ14" s="680"/>
      <c r="CA14" s="680"/>
      <c r="CB14" s="723"/>
      <c r="CD14" s="712" t="s">
        <v>257</v>
      </c>
      <c r="CE14" s="713"/>
      <c r="CF14" s="713"/>
      <c r="CG14" s="713"/>
      <c r="CH14" s="713"/>
      <c r="CI14" s="713"/>
      <c r="CJ14" s="713"/>
      <c r="CK14" s="713"/>
      <c r="CL14" s="713"/>
      <c r="CM14" s="713"/>
      <c r="CN14" s="713"/>
      <c r="CO14" s="713"/>
      <c r="CP14" s="713"/>
      <c r="CQ14" s="714"/>
      <c r="CR14" s="679">
        <v>563127</v>
      </c>
      <c r="CS14" s="680"/>
      <c r="CT14" s="680"/>
      <c r="CU14" s="680"/>
      <c r="CV14" s="680"/>
      <c r="CW14" s="680"/>
      <c r="CX14" s="680"/>
      <c r="CY14" s="681"/>
      <c r="CZ14" s="716">
        <v>4.0999999999999996</v>
      </c>
      <c r="DA14" s="716"/>
      <c r="DB14" s="716"/>
      <c r="DC14" s="716"/>
      <c r="DD14" s="685">
        <v>38530</v>
      </c>
      <c r="DE14" s="680"/>
      <c r="DF14" s="680"/>
      <c r="DG14" s="680"/>
      <c r="DH14" s="680"/>
      <c r="DI14" s="680"/>
      <c r="DJ14" s="680"/>
      <c r="DK14" s="680"/>
      <c r="DL14" s="680"/>
      <c r="DM14" s="680"/>
      <c r="DN14" s="680"/>
      <c r="DO14" s="680"/>
      <c r="DP14" s="681"/>
      <c r="DQ14" s="685">
        <v>519647</v>
      </c>
      <c r="DR14" s="680"/>
      <c r="DS14" s="680"/>
      <c r="DT14" s="680"/>
      <c r="DU14" s="680"/>
      <c r="DV14" s="680"/>
      <c r="DW14" s="680"/>
      <c r="DX14" s="680"/>
      <c r="DY14" s="680"/>
      <c r="DZ14" s="680"/>
      <c r="EA14" s="680"/>
      <c r="EB14" s="680"/>
      <c r="EC14" s="723"/>
    </row>
    <row r="15" spans="2:143" ht="11.25" customHeight="1" x14ac:dyDescent="0.15">
      <c r="B15" s="676" t="s">
        <v>258</v>
      </c>
      <c r="C15" s="677"/>
      <c r="D15" s="677"/>
      <c r="E15" s="677"/>
      <c r="F15" s="677"/>
      <c r="G15" s="677"/>
      <c r="H15" s="677"/>
      <c r="I15" s="677"/>
      <c r="J15" s="677"/>
      <c r="K15" s="677"/>
      <c r="L15" s="677"/>
      <c r="M15" s="677"/>
      <c r="N15" s="677"/>
      <c r="O15" s="677"/>
      <c r="P15" s="677"/>
      <c r="Q15" s="678"/>
      <c r="R15" s="679" t="s">
        <v>233</v>
      </c>
      <c r="S15" s="680"/>
      <c r="T15" s="680"/>
      <c r="U15" s="680"/>
      <c r="V15" s="680"/>
      <c r="W15" s="680"/>
      <c r="X15" s="680"/>
      <c r="Y15" s="681"/>
      <c r="Z15" s="716" t="s">
        <v>233</v>
      </c>
      <c r="AA15" s="716"/>
      <c r="AB15" s="716"/>
      <c r="AC15" s="716"/>
      <c r="AD15" s="717" t="s">
        <v>233</v>
      </c>
      <c r="AE15" s="717"/>
      <c r="AF15" s="717"/>
      <c r="AG15" s="717"/>
      <c r="AH15" s="717"/>
      <c r="AI15" s="717"/>
      <c r="AJ15" s="717"/>
      <c r="AK15" s="717"/>
      <c r="AL15" s="682" t="s">
        <v>233</v>
      </c>
      <c r="AM15" s="683"/>
      <c r="AN15" s="683"/>
      <c r="AO15" s="718"/>
      <c r="AP15" s="676" t="s">
        <v>259</v>
      </c>
      <c r="AQ15" s="677"/>
      <c r="AR15" s="677"/>
      <c r="AS15" s="677"/>
      <c r="AT15" s="677"/>
      <c r="AU15" s="677"/>
      <c r="AV15" s="677"/>
      <c r="AW15" s="677"/>
      <c r="AX15" s="677"/>
      <c r="AY15" s="677"/>
      <c r="AZ15" s="677"/>
      <c r="BA15" s="677"/>
      <c r="BB15" s="677"/>
      <c r="BC15" s="677"/>
      <c r="BD15" s="677"/>
      <c r="BE15" s="677"/>
      <c r="BF15" s="678"/>
      <c r="BG15" s="679">
        <v>127191</v>
      </c>
      <c r="BH15" s="680"/>
      <c r="BI15" s="680"/>
      <c r="BJ15" s="680"/>
      <c r="BK15" s="680"/>
      <c r="BL15" s="680"/>
      <c r="BM15" s="680"/>
      <c r="BN15" s="681"/>
      <c r="BO15" s="716">
        <v>6.7</v>
      </c>
      <c r="BP15" s="716"/>
      <c r="BQ15" s="716"/>
      <c r="BR15" s="716"/>
      <c r="BS15" s="685" t="s">
        <v>233</v>
      </c>
      <c r="BT15" s="680"/>
      <c r="BU15" s="680"/>
      <c r="BV15" s="680"/>
      <c r="BW15" s="680"/>
      <c r="BX15" s="680"/>
      <c r="BY15" s="680"/>
      <c r="BZ15" s="680"/>
      <c r="CA15" s="680"/>
      <c r="CB15" s="723"/>
      <c r="CD15" s="712" t="s">
        <v>260</v>
      </c>
      <c r="CE15" s="713"/>
      <c r="CF15" s="713"/>
      <c r="CG15" s="713"/>
      <c r="CH15" s="713"/>
      <c r="CI15" s="713"/>
      <c r="CJ15" s="713"/>
      <c r="CK15" s="713"/>
      <c r="CL15" s="713"/>
      <c r="CM15" s="713"/>
      <c r="CN15" s="713"/>
      <c r="CO15" s="713"/>
      <c r="CP15" s="713"/>
      <c r="CQ15" s="714"/>
      <c r="CR15" s="679">
        <v>1414440</v>
      </c>
      <c r="CS15" s="680"/>
      <c r="CT15" s="680"/>
      <c r="CU15" s="680"/>
      <c r="CV15" s="680"/>
      <c r="CW15" s="680"/>
      <c r="CX15" s="680"/>
      <c r="CY15" s="681"/>
      <c r="CZ15" s="716">
        <v>10.3</v>
      </c>
      <c r="DA15" s="716"/>
      <c r="DB15" s="716"/>
      <c r="DC15" s="716"/>
      <c r="DD15" s="685">
        <v>459878</v>
      </c>
      <c r="DE15" s="680"/>
      <c r="DF15" s="680"/>
      <c r="DG15" s="680"/>
      <c r="DH15" s="680"/>
      <c r="DI15" s="680"/>
      <c r="DJ15" s="680"/>
      <c r="DK15" s="680"/>
      <c r="DL15" s="680"/>
      <c r="DM15" s="680"/>
      <c r="DN15" s="680"/>
      <c r="DO15" s="680"/>
      <c r="DP15" s="681"/>
      <c r="DQ15" s="685">
        <v>799912</v>
      </c>
      <c r="DR15" s="680"/>
      <c r="DS15" s="680"/>
      <c r="DT15" s="680"/>
      <c r="DU15" s="680"/>
      <c r="DV15" s="680"/>
      <c r="DW15" s="680"/>
      <c r="DX15" s="680"/>
      <c r="DY15" s="680"/>
      <c r="DZ15" s="680"/>
      <c r="EA15" s="680"/>
      <c r="EB15" s="680"/>
      <c r="EC15" s="723"/>
    </row>
    <row r="16" spans="2:143" ht="11.25" customHeight="1" x14ac:dyDescent="0.15">
      <c r="B16" s="676" t="s">
        <v>261</v>
      </c>
      <c r="C16" s="677"/>
      <c r="D16" s="677"/>
      <c r="E16" s="677"/>
      <c r="F16" s="677"/>
      <c r="G16" s="677"/>
      <c r="H16" s="677"/>
      <c r="I16" s="677"/>
      <c r="J16" s="677"/>
      <c r="K16" s="677"/>
      <c r="L16" s="677"/>
      <c r="M16" s="677"/>
      <c r="N16" s="677"/>
      <c r="O16" s="677"/>
      <c r="P16" s="677"/>
      <c r="Q16" s="678"/>
      <c r="R16" s="679">
        <v>4583</v>
      </c>
      <c r="S16" s="680"/>
      <c r="T16" s="680"/>
      <c r="U16" s="680"/>
      <c r="V16" s="680"/>
      <c r="W16" s="680"/>
      <c r="X16" s="680"/>
      <c r="Y16" s="681"/>
      <c r="Z16" s="716">
        <v>0</v>
      </c>
      <c r="AA16" s="716"/>
      <c r="AB16" s="716"/>
      <c r="AC16" s="716"/>
      <c r="AD16" s="717">
        <v>4583</v>
      </c>
      <c r="AE16" s="717"/>
      <c r="AF16" s="717"/>
      <c r="AG16" s="717"/>
      <c r="AH16" s="717"/>
      <c r="AI16" s="717"/>
      <c r="AJ16" s="717"/>
      <c r="AK16" s="717"/>
      <c r="AL16" s="682">
        <v>0.1</v>
      </c>
      <c r="AM16" s="683"/>
      <c r="AN16" s="683"/>
      <c r="AO16" s="718"/>
      <c r="AP16" s="676" t="s">
        <v>262</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716" t="s">
        <v>233</v>
      </c>
      <c r="BP16" s="716"/>
      <c r="BQ16" s="716"/>
      <c r="BR16" s="716"/>
      <c r="BS16" s="685" t="s">
        <v>233</v>
      </c>
      <c r="BT16" s="680"/>
      <c r="BU16" s="680"/>
      <c r="BV16" s="680"/>
      <c r="BW16" s="680"/>
      <c r="BX16" s="680"/>
      <c r="BY16" s="680"/>
      <c r="BZ16" s="680"/>
      <c r="CA16" s="680"/>
      <c r="CB16" s="723"/>
      <c r="CD16" s="712" t="s">
        <v>263</v>
      </c>
      <c r="CE16" s="713"/>
      <c r="CF16" s="713"/>
      <c r="CG16" s="713"/>
      <c r="CH16" s="713"/>
      <c r="CI16" s="713"/>
      <c r="CJ16" s="713"/>
      <c r="CK16" s="713"/>
      <c r="CL16" s="713"/>
      <c r="CM16" s="713"/>
      <c r="CN16" s="713"/>
      <c r="CO16" s="713"/>
      <c r="CP16" s="713"/>
      <c r="CQ16" s="714"/>
      <c r="CR16" s="679">
        <v>157678</v>
      </c>
      <c r="CS16" s="680"/>
      <c r="CT16" s="680"/>
      <c r="CU16" s="680"/>
      <c r="CV16" s="680"/>
      <c r="CW16" s="680"/>
      <c r="CX16" s="680"/>
      <c r="CY16" s="681"/>
      <c r="CZ16" s="716">
        <v>1.1000000000000001</v>
      </c>
      <c r="DA16" s="716"/>
      <c r="DB16" s="716"/>
      <c r="DC16" s="716"/>
      <c r="DD16" s="685" t="s">
        <v>233</v>
      </c>
      <c r="DE16" s="680"/>
      <c r="DF16" s="680"/>
      <c r="DG16" s="680"/>
      <c r="DH16" s="680"/>
      <c r="DI16" s="680"/>
      <c r="DJ16" s="680"/>
      <c r="DK16" s="680"/>
      <c r="DL16" s="680"/>
      <c r="DM16" s="680"/>
      <c r="DN16" s="680"/>
      <c r="DO16" s="680"/>
      <c r="DP16" s="681"/>
      <c r="DQ16" s="685">
        <v>11808</v>
      </c>
      <c r="DR16" s="680"/>
      <c r="DS16" s="680"/>
      <c r="DT16" s="680"/>
      <c r="DU16" s="680"/>
      <c r="DV16" s="680"/>
      <c r="DW16" s="680"/>
      <c r="DX16" s="680"/>
      <c r="DY16" s="680"/>
      <c r="DZ16" s="680"/>
      <c r="EA16" s="680"/>
      <c r="EB16" s="680"/>
      <c r="EC16" s="723"/>
    </row>
    <row r="17" spans="2:133" ht="11.25" customHeight="1" x14ac:dyDescent="0.15">
      <c r="B17" s="676" t="s">
        <v>264</v>
      </c>
      <c r="C17" s="677"/>
      <c r="D17" s="677"/>
      <c r="E17" s="677"/>
      <c r="F17" s="677"/>
      <c r="G17" s="677"/>
      <c r="H17" s="677"/>
      <c r="I17" s="677"/>
      <c r="J17" s="677"/>
      <c r="K17" s="677"/>
      <c r="L17" s="677"/>
      <c r="M17" s="677"/>
      <c r="N17" s="677"/>
      <c r="O17" s="677"/>
      <c r="P17" s="677"/>
      <c r="Q17" s="678"/>
      <c r="R17" s="679">
        <v>79238</v>
      </c>
      <c r="S17" s="680"/>
      <c r="T17" s="680"/>
      <c r="U17" s="680"/>
      <c r="V17" s="680"/>
      <c r="W17" s="680"/>
      <c r="X17" s="680"/>
      <c r="Y17" s="681"/>
      <c r="Z17" s="716">
        <v>0.6</v>
      </c>
      <c r="AA17" s="716"/>
      <c r="AB17" s="716"/>
      <c r="AC17" s="716"/>
      <c r="AD17" s="717">
        <v>79238</v>
      </c>
      <c r="AE17" s="717"/>
      <c r="AF17" s="717"/>
      <c r="AG17" s="717"/>
      <c r="AH17" s="717"/>
      <c r="AI17" s="717"/>
      <c r="AJ17" s="717"/>
      <c r="AK17" s="717"/>
      <c r="AL17" s="682">
        <v>1.1000000000000001</v>
      </c>
      <c r="AM17" s="683"/>
      <c r="AN17" s="683"/>
      <c r="AO17" s="718"/>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716" t="s">
        <v>233</v>
      </c>
      <c r="BP17" s="716"/>
      <c r="BQ17" s="716"/>
      <c r="BR17" s="716"/>
      <c r="BS17" s="685" t="s">
        <v>233</v>
      </c>
      <c r="BT17" s="680"/>
      <c r="BU17" s="680"/>
      <c r="BV17" s="680"/>
      <c r="BW17" s="680"/>
      <c r="BX17" s="680"/>
      <c r="BY17" s="680"/>
      <c r="BZ17" s="680"/>
      <c r="CA17" s="680"/>
      <c r="CB17" s="723"/>
      <c r="CD17" s="712" t="s">
        <v>266</v>
      </c>
      <c r="CE17" s="713"/>
      <c r="CF17" s="713"/>
      <c r="CG17" s="713"/>
      <c r="CH17" s="713"/>
      <c r="CI17" s="713"/>
      <c r="CJ17" s="713"/>
      <c r="CK17" s="713"/>
      <c r="CL17" s="713"/>
      <c r="CM17" s="713"/>
      <c r="CN17" s="713"/>
      <c r="CO17" s="713"/>
      <c r="CP17" s="713"/>
      <c r="CQ17" s="714"/>
      <c r="CR17" s="679">
        <v>1631216</v>
      </c>
      <c r="CS17" s="680"/>
      <c r="CT17" s="680"/>
      <c r="CU17" s="680"/>
      <c r="CV17" s="680"/>
      <c r="CW17" s="680"/>
      <c r="CX17" s="680"/>
      <c r="CY17" s="681"/>
      <c r="CZ17" s="716">
        <v>11.9</v>
      </c>
      <c r="DA17" s="716"/>
      <c r="DB17" s="716"/>
      <c r="DC17" s="716"/>
      <c r="DD17" s="685" t="s">
        <v>233</v>
      </c>
      <c r="DE17" s="680"/>
      <c r="DF17" s="680"/>
      <c r="DG17" s="680"/>
      <c r="DH17" s="680"/>
      <c r="DI17" s="680"/>
      <c r="DJ17" s="680"/>
      <c r="DK17" s="680"/>
      <c r="DL17" s="680"/>
      <c r="DM17" s="680"/>
      <c r="DN17" s="680"/>
      <c r="DO17" s="680"/>
      <c r="DP17" s="681"/>
      <c r="DQ17" s="685">
        <v>1592251</v>
      </c>
      <c r="DR17" s="680"/>
      <c r="DS17" s="680"/>
      <c r="DT17" s="680"/>
      <c r="DU17" s="680"/>
      <c r="DV17" s="680"/>
      <c r="DW17" s="680"/>
      <c r="DX17" s="680"/>
      <c r="DY17" s="680"/>
      <c r="DZ17" s="680"/>
      <c r="EA17" s="680"/>
      <c r="EB17" s="680"/>
      <c r="EC17" s="723"/>
    </row>
    <row r="18" spans="2:133" ht="11.25" customHeight="1" x14ac:dyDescent="0.15">
      <c r="B18" s="676" t="s">
        <v>267</v>
      </c>
      <c r="C18" s="677"/>
      <c r="D18" s="677"/>
      <c r="E18" s="677"/>
      <c r="F18" s="677"/>
      <c r="G18" s="677"/>
      <c r="H18" s="677"/>
      <c r="I18" s="677"/>
      <c r="J18" s="677"/>
      <c r="K18" s="677"/>
      <c r="L18" s="677"/>
      <c r="M18" s="677"/>
      <c r="N18" s="677"/>
      <c r="O18" s="677"/>
      <c r="P18" s="677"/>
      <c r="Q18" s="678"/>
      <c r="R18" s="679">
        <v>10390</v>
      </c>
      <c r="S18" s="680"/>
      <c r="T18" s="680"/>
      <c r="U18" s="680"/>
      <c r="V18" s="680"/>
      <c r="W18" s="680"/>
      <c r="X18" s="680"/>
      <c r="Y18" s="681"/>
      <c r="Z18" s="716">
        <v>0.1</v>
      </c>
      <c r="AA18" s="716"/>
      <c r="AB18" s="716"/>
      <c r="AC18" s="716"/>
      <c r="AD18" s="717">
        <v>10390</v>
      </c>
      <c r="AE18" s="717"/>
      <c r="AF18" s="717"/>
      <c r="AG18" s="717"/>
      <c r="AH18" s="717"/>
      <c r="AI18" s="717"/>
      <c r="AJ18" s="717"/>
      <c r="AK18" s="717"/>
      <c r="AL18" s="682">
        <v>0.1</v>
      </c>
      <c r="AM18" s="683"/>
      <c r="AN18" s="683"/>
      <c r="AO18" s="718"/>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716" t="s">
        <v>233</v>
      </c>
      <c r="BP18" s="716"/>
      <c r="BQ18" s="716"/>
      <c r="BR18" s="716"/>
      <c r="BS18" s="685" t="s">
        <v>233</v>
      </c>
      <c r="BT18" s="680"/>
      <c r="BU18" s="680"/>
      <c r="BV18" s="680"/>
      <c r="BW18" s="680"/>
      <c r="BX18" s="680"/>
      <c r="BY18" s="680"/>
      <c r="BZ18" s="680"/>
      <c r="CA18" s="680"/>
      <c r="CB18" s="723"/>
      <c r="CD18" s="712" t="s">
        <v>269</v>
      </c>
      <c r="CE18" s="713"/>
      <c r="CF18" s="713"/>
      <c r="CG18" s="713"/>
      <c r="CH18" s="713"/>
      <c r="CI18" s="713"/>
      <c r="CJ18" s="713"/>
      <c r="CK18" s="713"/>
      <c r="CL18" s="713"/>
      <c r="CM18" s="713"/>
      <c r="CN18" s="713"/>
      <c r="CO18" s="713"/>
      <c r="CP18" s="713"/>
      <c r="CQ18" s="714"/>
      <c r="CR18" s="679">
        <v>8293</v>
      </c>
      <c r="CS18" s="680"/>
      <c r="CT18" s="680"/>
      <c r="CU18" s="680"/>
      <c r="CV18" s="680"/>
      <c r="CW18" s="680"/>
      <c r="CX18" s="680"/>
      <c r="CY18" s="681"/>
      <c r="CZ18" s="716">
        <v>0.1</v>
      </c>
      <c r="DA18" s="716"/>
      <c r="DB18" s="716"/>
      <c r="DC18" s="716"/>
      <c r="DD18" s="685">
        <v>8293</v>
      </c>
      <c r="DE18" s="680"/>
      <c r="DF18" s="680"/>
      <c r="DG18" s="680"/>
      <c r="DH18" s="680"/>
      <c r="DI18" s="680"/>
      <c r="DJ18" s="680"/>
      <c r="DK18" s="680"/>
      <c r="DL18" s="680"/>
      <c r="DM18" s="680"/>
      <c r="DN18" s="680"/>
      <c r="DO18" s="680"/>
      <c r="DP18" s="681"/>
      <c r="DQ18" s="685" t="s">
        <v>233</v>
      </c>
      <c r="DR18" s="680"/>
      <c r="DS18" s="680"/>
      <c r="DT18" s="680"/>
      <c r="DU18" s="680"/>
      <c r="DV18" s="680"/>
      <c r="DW18" s="680"/>
      <c r="DX18" s="680"/>
      <c r="DY18" s="680"/>
      <c r="DZ18" s="680"/>
      <c r="EA18" s="680"/>
      <c r="EB18" s="680"/>
      <c r="EC18" s="723"/>
    </row>
    <row r="19" spans="2:133" ht="11.25" customHeight="1" x14ac:dyDescent="0.15">
      <c r="B19" s="676" t="s">
        <v>270</v>
      </c>
      <c r="C19" s="677"/>
      <c r="D19" s="677"/>
      <c r="E19" s="677"/>
      <c r="F19" s="677"/>
      <c r="G19" s="677"/>
      <c r="H19" s="677"/>
      <c r="I19" s="677"/>
      <c r="J19" s="677"/>
      <c r="K19" s="677"/>
      <c r="L19" s="677"/>
      <c r="M19" s="677"/>
      <c r="N19" s="677"/>
      <c r="O19" s="677"/>
      <c r="P19" s="677"/>
      <c r="Q19" s="678"/>
      <c r="R19" s="679">
        <v>2532</v>
      </c>
      <c r="S19" s="680"/>
      <c r="T19" s="680"/>
      <c r="U19" s="680"/>
      <c r="V19" s="680"/>
      <c r="W19" s="680"/>
      <c r="X19" s="680"/>
      <c r="Y19" s="681"/>
      <c r="Z19" s="716">
        <v>0</v>
      </c>
      <c r="AA19" s="716"/>
      <c r="AB19" s="716"/>
      <c r="AC19" s="716"/>
      <c r="AD19" s="717">
        <v>2532</v>
      </c>
      <c r="AE19" s="717"/>
      <c r="AF19" s="717"/>
      <c r="AG19" s="717"/>
      <c r="AH19" s="717"/>
      <c r="AI19" s="717"/>
      <c r="AJ19" s="717"/>
      <c r="AK19" s="717"/>
      <c r="AL19" s="682">
        <v>0</v>
      </c>
      <c r="AM19" s="683"/>
      <c r="AN19" s="683"/>
      <c r="AO19" s="718"/>
      <c r="AP19" s="676" t="s">
        <v>271</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716" t="s">
        <v>233</v>
      </c>
      <c r="BP19" s="716"/>
      <c r="BQ19" s="716"/>
      <c r="BR19" s="716"/>
      <c r="BS19" s="685" t="s">
        <v>233</v>
      </c>
      <c r="BT19" s="680"/>
      <c r="BU19" s="680"/>
      <c r="BV19" s="680"/>
      <c r="BW19" s="680"/>
      <c r="BX19" s="680"/>
      <c r="BY19" s="680"/>
      <c r="BZ19" s="680"/>
      <c r="CA19" s="680"/>
      <c r="CB19" s="723"/>
      <c r="CD19" s="712" t="s">
        <v>272</v>
      </c>
      <c r="CE19" s="713"/>
      <c r="CF19" s="713"/>
      <c r="CG19" s="713"/>
      <c r="CH19" s="713"/>
      <c r="CI19" s="713"/>
      <c r="CJ19" s="713"/>
      <c r="CK19" s="713"/>
      <c r="CL19" s="713"/>
      <c r="CM19" s="713"/>
      <c r="CN19" s="713"/>
      <c r="CO19" s="713"/>
      <c r="CP19" s="713"/>
      <c r="CQ19" s="714"/>
      <c r="CR19" s="679" t="s">
        <v>233</v>
      </c>
      <c r="CS19" s="680"/>
      <c r="CT19" s="680"/>
      <c r="CU19" s="680"/>
      <c r="CV19" s="680"/>
      <c r="CW19" s="680"/>
      <c r="CX19" s="680"/>
      <c r="CY19" s="681"/>
      <c r="CZ19" s="716" t="s">
        <v>130</v>
      </c>
      <c r="DA19" s="716"/>
      <c r="DB19" s="716"/>
      <c r="DC19" s="716"/>
      <c r="DD19" s="685" t="s">
        <v>233</v>
      </c>
      <c r="DE19" s="680"/>
      <c r="DF19" s="680"/>
      <c r="DG19" s="680"/>
      <c r="DH19" s="680"/>
      <c r="DI19" s="680"/>
      <c r="DJ19" s="680"/>
      <c r="DK19" s="680"/>
      <c r="DL19" s="680"/>
      <c r="DM19" s="680"/>
      <c r="DN19" s="680"/>
      <c r="DO19" s="680"/>
      <c r="DP19" s="681"/>
      <c r="DQ19" s="685" t="s">
        <v>130</v>
      </c>
      <c r="DR19" s="680"/>
      <c r="DS19" s="680"/>
      <c r="DT19" s="680"/>
      <c r="DU19" s="680"/>
      <c r="DV19" s="680"/>
      <c r="DW19" s="680"/>
      <c r="DX19" s="680"/>
      <c r="DY19" s="680"/>
      <c r="DZ19" s="680"/>
      <c r="EA19" s="680"/>
      <c r="EB19" s="680"/>
      <c r="EC19" s="723"/>
    </row>
    <row r="20" spans="2:133" ht="11.25" customHeight="1" x14ac:dyDescent="0.15">
      <c r="B20" s="676" t="s">
        <v>273</v>
      </c>
      <c r="C20" s="677"/>
      <c r="D20" s="677"/>
      <c r="E20" s="677"/>
      <c r="F20" s="677"/>
      <c r="G20" s="677"/>
      <c r="H20" s="677"/>
      <c r="I20" s="677"/>
      <c r="J20" s="677"/>
      <c r="K20" s="677"/>
      <c r="L20" s="677"/>
      <c r="M20" s="677"/>
      <c r="N20" s="677"/>
      <c r="O20" s="677"/>
      <c r="P20" s="677"/>
      <c r="Q20" s="678"/>
      <c r="R20" s="679">
        <v>986</v>
      </c>
      <c r="S20" s="680"/>
      <c r="T20" s="680"/>
      <c r="U20" s="680"/>
      <c r="V20" s="680"/>
      <c r="W20" s="680"/>
      <c r="X20" s="680"/>
      <c r="Y20" s="681"/>
      <c r="Z20" s="716">
        <v>0</v>
      </c>
      <c r="AA20" s="716"/>
      <c r="AB20" s="716"/>
      <c r="AC20" s="716"/>
      <c r="AD20" s="717">
        <v>986</v>
      </c>
      <c r="AE20" s="717"/>
      <c r="AF20" s="717"/>
      <c r="AG20" s="717"/>
      <c r="AH20" s="717"/>
      <c r="AI20" s="717"/>
      <c r="AJ20" s="717"/>
      <c r="AK20" s="717"/>
      <c r="AL20" s="682">
        <v>0</v>
      </c>
      <c r="AM20" s="683"/>
      <c r="AN20" s="683"/>
      <c r="AO20" s="718"/>
      <c r="AP20" s="676" t="s">
        <v>274</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716" t="s">
        <v>233</v>
      </c>
      <c r="BP20" s="716"/>
      <c r="BQ20" s="716"/>
      <c r="BR20" s="716"/>
      <c r="BS20" s="685" t="s">
        <v>233</v>
      </c>
      <c r="BT20" s="680"/>
      <c r="BU20" s="680"/>
      <c r="BV20" s="680"/>
      <c r="BW20" s="680"/>
      <c r="BX20" s="680"/>
      <c r="BY20" s="680"/>
      <c r="BZ20" s="680"/>
      <c r="CA20" s="680"/>
      <c r="CB20" s="723"/>
      <c r="CD20" s="712" t="s">
        <v>275</v>
      </c>
      <c r="CE20" s="713"/>
      <c r="CF20" s="713"/>
      <c r="CG20" s="713"/>
      <c r="CH20" s="713"/>
      <c r="CI20" s="713"/>
      <c r="CJ20" s="713"/>
      <c r="CK20" s="713"/>
      <c r="CL20" s="713"/>
      <c r="CM20" s="713"/>
      <c r="CN20" s="713"/>
      <c r="CO20" s="713"/>
      <c r="CP20" s="713"/>
      <c r="CQ20" s="714"/>
      <c r="CR20" s="679">
        <v>13744005</v>
      </c>
      <c r="CS20" s="680"/>
      <c r="CT20" s="680"/>
      <c r="CU20" s="680"/>
      <c r="CV20" s="680"/>
      <c r="CW20" s="680"/>
      <c r="CX20" s="680"/>
      <c r="CY20" s="681"/>
      <c r="CZ20" s="716">
        <v>100</v>
      </c>
      <c r="DA20" s="716"/>
      <c r="DB20" s="716"/>
      <c r="DC20" s="716"/>
      <c r="DD20" s="685">
        <v>1493432</v>
      </c>
      <c r="DE20" s="680"/>
      <c r="DF20" s="680"/>
      <c r="DG20" s="680"/>
      <c r="DH20" s="680"/>
      <c r="DI20" s="680"/>
      <c r="DJ20" s="680"/>
      <c r="DK20" s="680"/>
      <c r="DL20" s="680"/>
      <c r="DM20" s="680"/>
      <c r="DN20" s="680"/>
      <c r="DO20" s="680"/>
      <c r="DP20" s="681"/>
      <c r="DQ20" s="685">
        <v>8282031</v>
      </c>
      <c r="DR20" s="680"/>
      <c r="DS20" s="680"/>
      <c r="DT20" s="680"/>
      <c r="DU20" s="680"/>
      <c r="DV20" s="680"/>
      <c r="DW20" s="680"/>
      <c r="DX20" s="680"/>
      <c r="DY20" s="680"/>
      <c r="DZ20" s="680"/>
      <c r="EA20" s="680"/>
      <c r="EB20" s="680"/>
      <c r="EC20" s="723"/>
    </row>
    <row r="21" spans="2:133" ht="11.25" customHeight="1" x14ac:dyDescent="0.15">
      <c r="B21" s="676" t="s">
        <v>276</v>
      </c>
      <c r="C21" s="677"/>
      <c r="D21" s="677"/>
      <c r="E21" s="677"/>
      <c r="F21" s="677"/>
      <c r="G21" s="677"/>
      <c r="H21" s="677"/>
      <c r="I21" s="677"/>
      <c r="J21" s="677"/>
      <c r="K21" s="677"/>
      <c r="L21" s="677"/>
      <c r="M21" s="677"/>
      <c r="N21" s="677"/>
      <c r="O21" s="677"/>
      <c r="P21" s="677"/>
      <c r="Q21" s="678"/>
      <c r="R21" s="679">
        <v>65330</v>
      </c>
      <c r="S21" s="680"/>
      <c r="T21" s="680"/>
      <c r="U21" s="680"/>
      <c r="V21" s="680"/>
      <c r="W21" s="680"/>
      <c r="X21" s="680"/>
      <c r="Y21" s="681"/>
      <c r="Z21" s="716">
        <v>0.5</v>
      </c>
      <c r="AA21" s="716"/>
      <c r="AB21" s="716"/>
      <c r="AC21" s="716"/>
      <c r="AD21" s="717">
        <v>65330</v>
      </c>
      <c r="AE21" s="717"/>
      <c r="AF21" s="717"/>
      <c r="AG21" s="717"/>
      <c r="AH21" s="717"/>
      <c r="AI21" s="717"/>
      <c r="AJ21" s="717"/>
      <c r="AK21" s="717"/>
      <c r="AL21" s="682">
        <v>0.9</v>
      </c>
      <c r="AM21" s="683"/>
      <c r="AN21" s="683"/>
      <c r="AO21" s="718"/>
      <c r="AP21" s="773" t="s">
        <v>277</v>
      </c>
      <c r="AQ21" s="781"/>
      <c r="AR21" s="781"/>
      <c r="AS21" s="781"/>
      <c r="AT21" s="781"/>
      <c r="AU21" s="781"/>
      <c r="AV21" s="781"/>
      <c r="AW21" s="781"/>
      <c r="AX21" s="781"/>
      <c r="AY21" s="781"/>
      <c r="AZ21" s="781"/>
      <c r="BA21" s="781"/>
      <c r="BB21" s="781"/>
      <c r="BC21" s="781"/>
      <c r="BD21" s="781"/>
      <c r="BE21" s="781"/>
      <c r="BF21" s="775"/>
      <c r="BG21" s="679" t="s">
        <v>233</v>
      </c>
      <c r="BH21" s="680"/>
      <c r="BI21" s="680"/>
      <c r="BJ21" s="680"/>
      <c r="BK21" s="680"/>
      <c r="BL21" s="680"/>
      <c r="BM21" s="680"/>
      <c r="BN21" s="681"/>
      <c r="BO21" s="716" t="s">
        <v>233</v>
      </c>
      <c r="BP21" s="716"/>
      <c r="BQ21" s="716"/>
      <c r="BR21" s="716"/>
      <c r="BS21" s="685" t="s">
        <v>233</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278</v>
      </c>
      <c r="C22" s="677"/>
      <c r="D22" s="677"/>
      <c r="E22" s="677"/>
      <c r="F22" s="677"/>
      <c r="G22" s="677"/>
      <c r="H22" s="677"/>
      <c r="I22" s="677"/>
      <c r="J22" s="677"/>
      <c r="K22" s="677"/>
      <c r="L22" s="677"/>
      <c r="M22" s="677"/>
      <c r="N22" s="677"/>
      <c r="O22" s="677"/>
      <c r="P22" s="677"/>
      <c r="Q22" s="678"/>
      <c r="R22" s="679">
        <v>5492053</v>
      </c>
      <c r="S22" s="680"/>
      <c r="T22" s="680"/>
      <c r="U22" s="680"/>
      <c r="V22" s="680"/>
      <c r="W22" s="680"/>
      <c r="X22" s="680"/>
      <c r="Y22" s="681"/>
      <c r="Z22" s="716">
        <v>39.799999999999997</v>
      </c>
      <c r="AA22" s="716"/>
      <c r="AB22" s="716"/>
      <c r="AC22" s="716"/>
      <c r="AD22" s="717">
        <v>4953443</v>
      </c>
      <c r="AE22" s="717"/>
      <c r="AF22" s="717"/>
      <c r="AG22" s="717"/>
      <c r="AH22" s="717"/>
      <c r="AI22" s="717"/>
      <c r="AJ22" s="717"/>
      <c r="AK22" s="717"/>
      <c r="AL22" s="682">
        <v>66.599999999999994</v>
      </c>
      <c r="AM22" s="683"/>
      <c r="AN22" s="683"/>
      <c r="AO22" s="718"/>
      <c r="AP22" s="773" t="s">
        <v>279</v>
      </c>
      <c r="AQ22" s="781"/>
      <c r="AR22" s="781"/>
      <c r="AS22" s="781"/>
      <c r="AT22" s="781"/>
      <c r="AU22" s="781"/>
      <c r="AV22" s="781"/>
      <c r="AW22" s="781"/>
      <c r="AX22" s="781"/>
      <c r="AY22" s="781"/>
      <c r="AZ22" s="781"/>
      <c r="BA22" s="781"/>
      <c r="BB22" s="781"/>
      <c r="BC22" s="781"/>
      <c r="BD22" s="781"/>
      <c r="BE22" s="781"/>
      <c r="BF22" s="775"/>
      <c r="BG22" s="679" t="s">
        <v>233</v>
      </c>
      <c r="BH22" s="680"/>
      <c r="BI22" s="680"/>
      <c r="BJ22" s="680"/>
      <c r="BK22" s="680"/>
      <c r="BL22" s="680"/>
      <c r="BM22" s="680"/>
      <c r="BN22" s="681"/>
      <c r="BO22" s="716" t="s">
        <v>233</v>
      </c>
      <c r="BP22" s="716"/>
      <c r="BQ22" s="716"/>
      <c r="BR22" s="716"/>
      <c r="BS22" s="685" t="s">
        <v>233</v>
      </c>
      <c r="BT22" s="680"/>
      <c r="BU22" s="680"/>
      <c r="BV22" s="680"/>
      <c r="BW22" s="680"/>
      <c r="BX22" s="680"/>
      <c r="BY22" s="680"/>
      <c r="BZ22" s="680"/>
      <c r="CA22" s="680"/>
      <c r="CB22" s="723"/>
      <c r="CD22" s="783" t="s">
        <v>280</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281</v>
      </c>
      <c r="C23" s="677"/>
      <c r="D23" s="677"/>
      <c r="E23" s="677"/>
      <c r="F23" s="677"/>
      <c r="G23" s="677"/>
      <c r="H23" s="677"/>
      <c r="I23" s="677"/>
      <c r="J23" s="677"/>
      <c r="K23" s="677"/>
      <c r="L23" s="677"/>
      <c r="M23" s="677"/>
      <c r="N23" s="677"/>
      <c r="O23" s="677"/>
      <c r="P23" s="677"/>
      <c r="Q23" s="678"/>
      <c r="R23" s="679">
        <v>4953443</v>
      </c>
      <c r="S23" s="680"/>
      <c r="T23" s="680"/>
      <c r="U23" s="680"/>
      <c r="V23" s="680"/>
      <c r="W23" s="680"/>
      <c r="X23" s="680"/>
      <c r="Y23" s="681"/>
      <c r="Z23" s="716">
        <v>35.9</v>
      </c>
      <c r="AA23" s="716"/>
      <c r="AB23" s="716"/>
      <c r="AC23" s="716"/>
      <c r="AD23" s="717">
        <v>4953443</v>
      </c>
      <c r="AE23" s="717"/>
      <c r="AF23" s="717"/>
      <c r="AG23" s="717"/>
      <c r="AH23" s="717"/>
      <c r="AI23" s="717"/>
      <c r="AJ23" s="717"/>
      <c r="AK23" s="717"/>
      <c r="AL23" s="682">
        <v>66.599999999999994</v>
      </c>
      <c r="AM23" s="683"/>
      <c r="AN23" s="683"/>
      <c r="AO23" s="718"/>
      <c r="AP23" s="773" t="s">
        <v>282</v>
      </c>
      <c r="AQ23" s="781"/>
      <c r="AR23" s="781"/>
      <c r="AS23" s="781"/>
      <c r="AT23" s="781"/>
      <c r="AU23" s="781"/>
      <c r="AV23" s="781"/>
      <c r="AW23" s="781"/>
      <c r="AX23" s="781"/>
      <c r="AY23" s="781"/>
      <c r="AZ23" s="781"/>
      <c r="BA23" s="781"/>
      <c r="BB23" s="781"/>
      <c r="BC23" s="781"/>
      <c r="BD23" s="781"/>
      <c r="BE23" s="781"/>
      <c r="BF23" s="775"/>
      <c r="BG23" s="679" t="s">
        <v>233</v>
      </c>
      <c r="BH23" s="680"/>
      <c r="BI23" s="680"/>
      <c r="BJ23" s="680"/>
      <c r="BK23" s="680"/>
      <c r="BL23" s="680"/>
      <c r="BM23" s="680"/>
      <c r="BN23" s="681"/>
      <c r="BO23" s="716" t="s">
        <v>233</v>
      </c>
      <c r="BP23" s="716"/>
      <c r="BQ23" s="716"/>
      <c r="BR23" s="716"/>
      <c r="BS23" s="685" t="s">
        <v>233</v>
      </c>
      <c r="BT23" s="680"/>
      <c r="BU23" s="680"/>
      <c r="BV23" s="680"/>
      <c r="BW23" s="680"/>
      <c r="BX23" s="680"/>
      <c r="BY23" s="680"/>
      <c r="BZ23" s="680"/>
      <c r="CA23" s="680"/>
      <c r="CB23" s="723"/>
      <c r="CD23" s="783" t="s">
        <v>221</v>
      </c>
      <c r="CE23" s="784"/>
      <c r="CF23" s="784"/>
      <c r="CG23" s="784"/>
      <c r="CH23" s="784"/>
      <c r="CI23" s="784"/>
      <c r="CJ23" s="784"/>
      <c r="CK23" s="784"/>
      <c r="CL23" s="784"/>
      <c r="CM23" s="784"/>
      <c r="CN23" s="784"/>
      <c r="CO23" s="784"/>
      <c r="CP23" s="784"/>
      <c r="CQ23" s="785"/>
      <c r="CR23" s="783" t="s">
        <v>283</v>
      </c>
      <c r="CS23" s="784"/>
      <c r="CT23" s="784"/>
      <c r="CU23" s="784"/>
      <c r="CV23" s="784"/>
      <c r="CW23" s="784"/>
      <c r="CX23" s="784"/>
      <c r="CY23" s="785"/>
      <c r="CZ23" s="783" t="s">
        <v>284</v>
      </c>
      <c r="DA23" s="784"/>
      <c r="DB23" s="784"/>
      <c r="DC23" s="785"/>
      <c r="DD23" s="783" t="s">
        <v>285</v>
      </c>
      <c r="DE23" s="784"/>
      <c r="DF23" s="784"/>
      <c r="DG23" s="784"/>
      <c r="DH23" s="784"/>
      <c r="DI23" s="784"/>
      <c r="DJ23" s="784"/>
      <c r="DK23" s="785"/>
      <c r="DL23" s="792" t="s">
        <v>286</v>
      </c>
      <c r="DM23" s="793"/>
      <c r="DN23" s="793"/>
      <c r="DO23" s="793"/>
      <c r="DP23" s="793"/>
      <c r="DQ23" s="793"/>
      <c r="DR23" s="793"/>
      <c r="DS23" s="793"/>
      <c r="DT23" s="793"/>
      <c r="DU23" s="793"/>
      <c r="DV23" s="794"/>
      <c r="DW23" s="783" t="s">
        <v>287</v>
      </c>
      <c r="DX23" s="784"/>
      <c r="DY23" s="784"/>
      <c r="DZ23" s="784"/>
      <c r="EA23" s="784"/>
      <c r="EB23" s="784"/>
      <c r="EC23" s="785"/>
    </row>
    <row r="24" spans="2:133" ht="11.25" customHeight="1" x14ac:dyDescent="0.15">
      <c r="B24" s="676" t="s">
        <v>288</v>
      </c>
      <c r="C24" s="677"/>
      <c r="D24" s="677"/>
      <c r="E24" s="677"/>
      <c r="F24" s="677"/>
      <c r="G24" s="677"/>
      <c r="H24" s="677"/>
      <c r="I24" s="677"/>
      <c r="J24" s="677"/>
      <c r="K24" s="677"/>
      <c r="L24" s="677"/>
      <c r="M24" s="677"/>
      <c r="N24" s="677"/>
      <c r="O24" s="677"/>
      <c r="P24" s="677"/>
      <c r="Q24" s="678"/>
      <c r="R24" s="679">
        <v>538610</v>
      </c>
      <c r="S24" s="680"/>
      <c r="T24" s="680"/>
      <c r="U24" s="680"/>
      <c r="V24" s="680"/>
      <c r="W24" s="680"/>
      <c r="X24" s="680"/>
      <c r="Y24" s="681"/>
      <c r="Z24" s="716">
        <v>3.9</v>
      </c>
      <c r="AA24" s="716"/>
      <c r="AB24" s="716"/>
      <c r="AC24" s="716"/>
      <c r="AD24" s="717" t="s">
        <v>233</v>
      </c>
      <c r="AE24" s="717"/>
      <c r="AF24" s="717"/>
      <c r="AG24" s="717"/>
      <c r="AH24" s="717"/>
      <c r="AI24" s="717"/>
      <c r="AJ24" s="717"/>
      <c r="AK24" s="717"/>
      <c r="AL24" s="682" t="s">
        <v>233</v>
      </c>
      <c r="AM24" s="683"/>
      <c r="AN24" s="683"/>
      <c r="AO24" s="718"/>
      <c r="AP24" s="773" t="s">
        <v>289</v>
      </c>
      <c r="AQ24" s="781"/>
      <c r="AR24" s="781"/>
      <c r="AS24" s="781"/>
      <c r="AT24" s="781"/>
      <c r="AU24" s="781"/>
      <c r="AV24" s="781"/>
      <c r="AW24" s="781"/>
      <c r="AX24" s="781"/>
      <c r="AY24" s="781"/>
      <c r="AZ24" s="781"/>
      <c r="BA24" s="781"/>
      <c r="BB24" s="781"/>
      <c r="BC24" s="781"/>
      <c r="BD24" s="781"/>
      <c r="BE24" s="781"/>
      <c r="BF24" s="775"/>
      <c r="BG24" s="679" t="s">
        <v>233</v>
      </c>
      <c r="BH24" s="680"/>
      <c r="BI24" s="680"/>
      <c r="BJ24" s="680"/>
      <c r="BK24" s="680"/>
      <c r="BL24" s="680"/>
      <c r="BM24" s="680"/>
      <c r="BN24" s="681"/>
      <c r="BO24" s="716" t="s">
        <v>233</v>
      </c>
      <c r="BP24" s="716"/>
      <c r="BQ24" s="716"/>
      <c r="BR24" s="716"/>
      <c r="BS24" s="685" t="s">
        <v>233</v>
      </c>
      <c r="BT24" s="680"/>
      <c r="BU24" s="680"/>
      <c r="BV24" s="680"/>
      <c r="BW24" s="680"/>
      <c r="BX24" s="680"/>
      <c r="BY24" s="680"/>
      <c r="BZ24" s="680"/>
      <c r="CA24" s="680"/>
      <c r="CB24" s="723"/>
      <c r="CD24" s="737" t="s">
        <v>290</v>
      </c>
      <c r="CE24" s="738"/>
      <c r="CF24" s="738"/>
      <c r="CG24" s="738"/>
      <c r="CH24" s="738"/>
      <c r="CI24" s="738"/>
      <c r="CJ24" s="738"/>
      <c r="CK24" s="738"/>
      <c r="CL24" s="738"/>
      <c r="CM24" s="738"/>
      <c r="CN24" s="738"/>
      <c r="CO24" s="738"/>
      <c r="CP24" s="738"/>
      <c r="CQ24" s="739"/>
      <c r="CR24" s="734">
        <v>4923529</v>
      </c>
      <c r="CS24" s="735"/>
      <c r="CT24" s="735"/>
      <c r="CU24" s="735"/>
      <c r="CV24" s="735"/>
      <c r="CW24" s="735"/>
      <c r="CX24" s="735"/>
      <c r="CY24" s="778"/>
      <c r="CZ24" s="779">
        <v>35.799999999999997</v>
      </c>
      <c r="DA24" s="750"/>
      <c r="DB24" s="750"/>
      <c r="DC24" s="782"/>
      <c r="DD24" s="777">
        <v>3790315</v>
      </c>
      <c r="DE24" s="735"/>
      <c r="DF24" s="735"/>
      <c r="DG24" s="735"/>
      <c r="DH24" s="735"/>
      <c r="DI24" s="735"/>
      <c r="DJ24" s="735"/>
      <c r="DK24" s="778"/>
      <c r="DL24" s="777">
        <v>3740587</v>
      </c>
      <c r="DM24" s="735"/>
      <c r="DN24" s="735"/>
      <c r="DO24" s="735"/>
      <c r="DP24" s="735"/>
      <c r="DQ24" s="735"/>
      <c r="DR24" s="735"/>
      <c r="DS24" s="735"/>
      <c r="DT24" s="735"/>
      <c r="DU24" s="735"/>
      <c r="DV24" s="778"/>
      <c r="DW24" s="779">
        <v>48.7</v>
      </c>
      <c r="DX24" s="750"/>
      <c r="DY24" s="750"/>
      <c r="DZ24" s="750"/>
      <c r="EA24" s="750"/>
      <c r="EB24" s="750"/>
      <c r="EC24" s="780"/>
    </row>
    <row r="25" spans="2:133" ht="11.25" customHeight="1" x14ac:dyDescent="0.15">
      <c r="B25" s="676" t="s">
        <v>291</v>
      </c>
      <c r="C25" s="677"/>
      <c r="D25" s="677"/>
      <c r="E25" s="677"/>
      <c r="F25" s="677"/>
      <c r="G25" s="677"/>
      <c r="H25" s="677"/>
      <c r="I25" s="677"/>
      <c r="J25" s="677"/>
      <c r="K25" s="677"/>
      <c r="L25" s="677"/>
      <c r="M25" s="677"/>
      <c r="N25" s="677"/>
      <c r="O25" s="677"/>
      <c r="P25" s="677"/>
      <c r="Q25" s="678"/>
      <c r="R25" s="679" t="s">
        <v>233</v>
      </c>
      <c r="S25" s="680"/>
      <c r="T25" s="680"/>
      <c r="U25" s="680"/>
      <c r="V25" s="680"/>
      <c r="W25" s="680"/>
      <c r="X25" s="680"/>
      <c r="Y25" s="681"/>
      <c r="Z25" s="716" t="s">
        <v>233</v>
      </c>
      <c r="AA25" s="716"/>
      <c r="AB25" s="716"/>
      <c r="AC25" s="716"/>
      <c r="AD25" s="717" t="s">
        <v>233</v>
      </c>
      <c r="AE25" s="717"/>
      <c r="AF25" s="717"/>
      <c r="AG25" s="717"/>
      <c r="AH25" s="717"/>
      <c r="AI25" s="717"/>
      <c r="AJ25" s="717"/>
      <c r="AK25" s="717"/>
      <c r="AL25" s="682" t="s">
        <v>233</v>
      </c>
      <c r="AM25" s="683"/>
      <c r="AN25" s="683"/>
      <c r="AO25" s="718"/>
      <c r="AP25" s="773" t="s">
        <v>292</v>
      </c>
      <c r="AQ25" s="781"/>
      <c r="AR25" s="781"/>
      <c r="AS25" s="781"/>
      <c r="AT25" s="781"/>
      <c r="AU25" s="781"/>
      <c r="AV25" s="781"/>
      <c r="AW25" s="781"/>
      <c r="AX25" s="781"/>
      <c r="AY25" s="781"/>
      <c r="AZ25" s="781"/>
      <c r="BA25" s="781"/>
      <c r="BB25" s="781"/>
      <c r="BC25" s="781"/>
      <c r="BD25" s="781"/>
      <c r="BE25" s="781"/>
      <c r="BF25" s="775"/>
      <c r="BG25" s="679" t="s">
        <v>233</v>
      </c>
      <c r="BH25" s="680"/>
      <c r="BI25" s="680"/>
      <c r="BJ25" s="680"/>
      <c r="BK25" s="680"/>
      <c r="BL25" s="680"/>
      <c r="BM25" s="680"/>
      <c r="BN25" s="681"/>
      <c r="BO25" s="716" t="s">
        <v>233</v>
      </c>
      <c r="BP25" s="716"/>
      <c r="BQ25" s="716"/>
      <c r="BR25" s="716"/>
      <c r="BS25" s="685" t="s">
        <v>233</v>
      </c>
      <c r="BT25" s="680"/>
      <c r="BU25" s="680"/>
      <c r="BV25" s="680"/>
      <c r="BW25" s="680"/>
      <c r="BX25" s="680"/>
      <c r="BY25" s="680"/>
      <c r="BZ25" s="680"/>
      <c r="CA25" s="680"/>
      <c r="CB25" s="723"/>
      <c r="CD25" s="712" t="s">
        <v>293</v>
      </c>
      <c r="CE25" s="713"/>
      <c r="CF25" s="713"/>
      <c r="CG25" s="713"/>
      <c r="CH25" s="713"/>
      <c r="CI25" s="713"/>
      <c r="CJ25" s="713"/>
      <c r="CK25" s="713"/>
      <c r="CL25" s="713"/>
      <c r="CM25" s="713"/>
      <c r="CN25" s="713"/>
      <c r="CO25" s="713"/>
      <c r="CP25" s="713"/>
      <c r="CQ25" s="714"/>
      <c r="CR25" s="679">
        <v>1782737</v>
      </c>
      <c r="CS25" s="698"/>
      <c r="CT25" s="698"/>
      <c r="CU25" s="698"/>
      <c r="CV25" s="698"/>
      <c r="CW25" s="698"/>
      <c r="CX25" s="698"/>
      <c r="CY25" s="699"/>
      <c r="CZ25" s="682">
        <v>13</v>
      </c>
      <c r="DA25" s="700"/>
      <c r="DB25" s="700"/>
      <c r="DC25" s="701"/>
      <c r="DD25" s="685">
        <v>1601631</v>
      </c>
      <c r="DE25" s="698"/>
      <c r="DF25" s="698"/>
      <c r="DG25" s="698"/>
      <c r="DH25" s="698"/>
      <c r="DI25" s="698"/>
      <c r="DJ25" s="698"/>
      <c r="DK25" s="699"/>
      <c r="DL25" s="685">
        <v>1553710</v>
      </c>
      <c r="DM25" s="698"/>
      <c r="DN25" s="698"/>
      <c r="DO25" s="698"/>
      <c r="DP25" s="698"/>
      <c r="DQ25" s="698"/>
      <c r="DR25" s="698"/>
      <c r="DS25" s="698"/>
      <c r="DT25" s="698"/>
      <c r="DU25" s="698"/>
      <c r="DV25" s="699"/>
      <c r="DW25" s="682">
        <v>20.2</v>
      </c>
      <c r="DX25" s="700"/>
      <c r="DY25" s="700"/>
      <c r="DZ25" s="700"/>
      <c r="EA25" s="700"/>
      <c r="EB25" s="700"/>
      <c r="EC25" s="715"/>
    </row>
    <row r="26" spans="2:133" ht="11.25" customHeight="1" x14ac:dyDescent="0.15">
      <c r="B26" s="676" t="s">
        <v>294</v>
      </c>
      <c r="C26" s="677"/>
      <c r="D26" s="677"/>
      <c r="E26" s="677"/>
      <c r="F26" s="677"/>
      <c r="G26" s="677"/>
      <c r="H26" s="677"/>
      <c r="I26" s="677"/>
      <c r="J26" s="677"/>
      <c r="K26" s="677"/>
      <c r="L26" s="677"/>
      <c r="M26" s="677"/>
      <c r="N26" s="677"/>
      <c r="O26" s="677"/>
      <c r="P26" s="677"/>
      <c r="Q26" s="678"/>
      <c r="R26" s="679">
        <v>7949249</v>
      </c>
      <c r="S26" s="680"/>
      <c r="T26" s="680"/>
      <c r="U26" s="680"/>
      <c r="V26" s="680"/>
      <c r="W26" s="680"/>
      <c r="X26" s="680"/>
      <c r="Y26" s="681"/>
      <c r="Z26" s="716">
        <v>57.6</v>
      </c>
      <c r="AA26" s="716"/>
      <c r="AB26" s="716"/>
      <c r="AC26" s="716"/>
      <c r="AD26" s="717">
        <v>7410639</v>
      </c>
      <c r="AE26" s="717"/>
      <c r="AF26" s="717"/>
      <c r="AG26" s="717"/>
      <c r="AH26" s="717"/>
      <c r="AI26" s="717"/>
      <c r="AJ26" s="717"/>
      <c r="AK26" s="717"/>
      <c r="AL26" s="682">
        <v>99.6</v>
      </c>
      <c r="AM26" s="683"/>
      <c r="AN26" s="683"/>
      <c r="AO26" s="718"/>
      <c r="AP26" s="773" t="s">
        <v>295</v>
      </c>
      <c r="AQ26" s="774"/>
      <c r="AR26" s="774"/>
      <c r="AS26" s="774"/>
      <c r="AT26" s="774"/>
      <c r="AU26" s="774"/>
      <c r="AV26" s="774"/>
      <c r="AW26" s="774"/>
      <c r="AX26" s="774"/>
      <c r="AY26" s="774"/>
      <c r="AZ26" s="774"/>
      <c r="BA26" s="774"/>
      <c r="BB26" s="774"/>
      <c r="BC26" s="774"/>
      <c r="BD26" s="774"/>
      <c r="BE26" s="774"/>
      <c r="BF26" s="775"/>
      <c r="BG26" s="679" t="s">
        <v>233</v>
      </c>
      <c r="BH26" s="680"/>
      <c r="BI26" s="680"/>
      <c r="BJ26" s="680"/>
      <c r="BK26" s="680"/>
      <c r="BL26" s="680"/>
      <c r="BM26" s="680"/>
      <c r="BN26" s="681"/>
      <c r="BO26" s="716" t="s">
        <v>233</v>
      </c>
      <c r="BP26" s="716"/>
      <c r="BQ26" s="716"/>
      <c r="BR26" s="716"/>
      <c r="BS26" s="685" t="s">
        <v>233</v>
      </c>
      <c r="BT26" s="680"/>
      <c r="BU26" s="680"/>
      <c r="BV26" s="680"/>
      <c r="BW26" s="680"/>
      <c r="BX26" s="680"/>
      <c r="BY26" s="680"/>
      <c r="BZ26" s="680"/>
      <c r="CA26" s="680"/>
      <c r="CB26" s="723"/>
      <c r="CD26" s="712" t="s">
        <v>296</v>
      </c>
      <c r="CE26" s="713"/>
      <c r="CF26" s="713"/>
      <c r="CG26" s="713"/>
      <c r="CH26" s="713"/>
      <c r="CI26" s="713"/>
      <c r="CJ26" s="713"/>
      <c r="CK26" s="713"/>
      <c r="CL26" s="713"/>
      <c r="CM26" s="713"/>
      <c r="CN26" s="713"/>
      <c r="CO26" s="713"/>
      <c r="CP26" s="713"/>
      <c r="CQ26" s="714"/>
      <c r="CR26" s="679">
        <v>1199155</v>
      </c>
      <c r="CS26" s="680"/>
      <c r="CT26" s="680"/>
      <c r="CU26" s="680"/>
      <c r="CV26" s="680"/>
      <c r="CW26" s="680"/>
      <c r="CX26" s="680"/>
      <c r="CY26" s="681"/>
      <c r="CZ26" s="682">
        <v>8.6999999999999993</v>
      </c>
      <c r="DA26" s="700"/>
      <c r="DB26" s="700"/>
      <c r="DC26" s="701"/>
      <c r="DD26" s="685">
        <v>1033614</v>
      </c>
      <c r="DE26" s="680"/>
      <c r="DF26" s="680"/>
      <c r="DG26" s="680"/>
      <c r="DH26" s="680"/>
      <c r="DI26" s="680"/>
      <c r="DJ26" s="680"/>
      <c r="DK26" s="681"/>
      <c r="DL26" s="685" t="s">
        <v>233</v>
      </c>
      <c r="DM26" s="680"/>
      <c r="DN26" s="680"/>
      <c r="DO26" s="680"/>
      <c r="DP26" s="680"/>
      <c r="DQ26" s="680"/>
      <c r="DR26" s="680"/>
      <c r="DS26" s="680"/>
      <c r="DT26" s="680"/>
      <c r="DU26" s="680"/>
      <c r="DV26" s="681"/>
      <c r="DW26" s="682" t="s">
        <v>233</v>
      </c>
      <c r="DX26" s="700"/>
      <c r="DY26" s="700"/>
      <c r="DZ26" s="700"/>
      <c r="EA26" s="700"/>
      <c r="EB26" s="700"/>
      <c r="EC26" s="715"/>
    </row>
    <row r="27" spans="2:133" ht="11.25" customHeight="1" x14ac:dyDescent="0.15">
      <c r="B27" s="676" t="s">
        <v>297</v>
      </c>
      <c r="C27" s="677"/>
      <c r="D27" s="677"/>
      <c r="E27" s="677"/>
      <c r="F27" s="677"/>
      <c r="G27" s="677"/>
      <c r="H27" s="677"/>
      <c r="I27" s="677"/>
      <c r="J27" s="677"/>
      <c r="K27" s="677"/>
      <c r="L27" s="677"/>
      <c r="M27" s="677"/>
      <c r="N27" s="677"/>
      <c r="O27" s="677"/>
      <c r="P27" s="677"/>
      <c r="Q27" s="678"/>
      <c r="R27" s="679">
        <v>1578</v>
      </c>
      <c r="S27" s="680"/>
      <c r="T27" s="680"/>
      <c r="U27" s="680"/>
      <c r="V27" s="680"/>
      <c r="W27" s="680"/>
      <c r="X27" s="680"/>
      <c r="Y27" s="681"/>
      <c r="Z27" s="716">
        <v>0</v>
      </c>
      <c r="AA27" s="716"/>
      <c r="AB27" s="716"/>
      <c r="AC27" s="716"/>
      <c r="AD27" s="717">
        <v>1578</v>
      </c>
      <c r="AE27" s="717"/>
      <c r="AF27" s="717"/>
      <c r="AG27" s="717"/>
      <c r="AH27" s="717"/>
      <c r="AI27" s="717"/>
      <c r="AJ27" s="717"/>
      <c r="AK27" s="717"/>
      <c r="AL27" s="682">
        <v>0</v>
      </c>
      <c r="AM27" s="683"/>
      <c r="AN27" s="683"/>
      <c r="AO27" s="718"/>
      <c r="AP27" s="676" t="s">
        <v>298</v>
      </c>
      <c r="AQ27" s="677"/>
      <c r="AR27" s="677"/>
      <c r="AS27" s="677"/>
      <c r="AT27" s="677"/>
      <c r="AU27" s="677"/>
      <c r="AV27" s="677"/>
      <c r="AW27" s="677"/>
      <c r="AX27" s="677"/>
      <c r="AY27" s="677"/>
      <c r="AZ27" s="677"/>
      <c r="BA27" s="677"/>
      <c r="BB27" s="677"/>
      <c r="BC27" s="677"/>
      <c r="BD27" s="677"/>
      <c r="BE27" s="677"/>
      <c r="BF27" s="678"/>
      <c r="BG27" s="679">
        <v>1892966</v>
      </c>
      <c r="BH27" s="680"/>
      <c r="BI27" s="680"/>
      <c r="BJ27" s="680"/>
      <c r="BK27" s="680"/>
      <c r="BL27" s="680"/>
      <c r="BM27" s="680"/>
      <c r="BN27" s="681"/>
      <c r="BO27" s="716">
        <v>100</v>
      </c>
      <c r="BP27" s="716"/>
      <c r="BQ27" s="716"/>
      <c r="BR27" s="716"/>
      <c r="BS27" s="685">
        <v>20207</v>
      </c>
      <c r="BT27" s="680"/>
      <c r="BU27" s="680"/>
      <c r="BV27" s="680"/>
      <c r="BW27" s="680"/>
      <c r="BX27" s="680"/>
      <c r="BY27" s="680"/>
      <c r="BZ27" s="680"/>
      <c r="CA27" s="680"/>
      <c r="CB27" s="723"/>
      <c r="CD27" s="712" t="s">
        <v>299</v>
      </c>
      <c r="CE27" s="713"/>
      <c r="CF27" s="713"/>
      <c r="CG27" s="713"/>
      <c r="CH27" s="713"/>
      <c r="CI27" s="713"/>
      <c r="CJ27" s="713"/>
      <c r="CK27" s="713"/>
      <c r="CL27" s="713"/>
      <c r="CM27" s="713"/>
      <c r="CN27" s="713"/>
      <c r="CO27" s="713"/>
      <c r="CP27" s="713"/>
      <c r="CQ27" s="714"/>
      <c r="CR27" s="679">
        <v>1509576</v>
      </c>
      <c r="CS27" s="698"/>
      <c r="CT27" s="698"/>
      <c r="CU27" s="698"/>
      <c r="CV27" s="698"/>
      <c r="CW27" s="698"/>
      <c r="CX27" s="698"/>
      <c r="CY27" s="699"/>
      <c r="CZ27" s="682">
        <v>11</v>
      </c>
      <c r="DA27" s="700"/>
      <c r="DB27" s="700"/>
      <c r="DC27" s="701"/>
      <c r="DD27" s="685">
        <v>596433</v>
      </c>
      <c r="DE27" s="698"/>
      <c r="DF27" s="698"/>
      <c r="DG27" s="698"/>
      <c r="DH27" s="698"/>
      <c r="DI27" s="698"/>
      <c r="DJ27" s="698"/>
      <c r="DK27" s="699"/>
      <c r="DL27" s="685">
        <v>594626</v>
      </c>
      <c r="DM27" s="698"/>
      <c r="DN27" s="698"/>
      <c r="DO27" s="698"/>
      <c r="DP27" s="698"/>
      <c r="DQ27" s="698"/>
      <c r="DR27" s="698"/>
      <c r="DS27" s="698"/>
      <c r="DT27" s="698"/>
      <c r="DU27" s="698"/>
      <c r="DV27" s="699"/>
      <c r="DW27" s="682">
        <v>7.7</v>
      </c>
      <c r="DX27" s="700"/>
      <c r="DY27" s="700"/>
      <c r="DZ27" s="700"/>
      <c r="EA27" s="700"/>
      <c r="EB27" s="700"/>
      <c r="EC27" s="715"/>
    </row>
    <row r="28" spans="2:133" ht="11.25" customHeight="1" x14ac:dyDescent="0.15">
      <c r="B28" s="676" t="s">
        <v>300</v>
      </c>
      <c r="C28" s="677"/>
      <c r="D28" s="677"/>
      <c r="E28" s="677"/>
      <c r="F28" s="677"/>
      <c r="G28" s="677"/>
      <c r="H28" s="677"/>
      <c r="I28" s="677"/>
      <c r="J28" s="677"/>
      <c r="K28" s="677"/>
      <c r="L28" s="677"/>
      <c r="M28" s="677"/>
      <c r="N28" s="677"/>
      <c r="O28" s="677"/>
      <c r="P28" s="677"/>
      <c r="Q28" s="678"/>
      <c r="R28" s="679">
        <v>48057</v>
      </c>
      <c r="S28" s="680"/>
      <c r="T28" s="680"/>
      <c r="U28" s="680"/>
      <c r="V28" s="680"/>
      <c r="W28" s="680"/>
      <c r="X28" s="680"/>
      <c r="Y28" s="681"/>
      <c r="Z28" s="716">
        <v>0.3</v>
      </c>
      <c r="AA28" s="716"/>
      <c r="AB28" s="716"/>
      <c r="AC28" s="716"/>
      <c r="AD28" s="717" t="s">
        <v>233</v>
      </c>
      <c r="AE28" s="717"/>
      <c r="AF28" s="717"/>
      <c r="AG28" s="717"/>
      <c r="AH28" s="717"/>
      <c r="AI28" s="717"/>
      <c r="AJ28" s="717"/>
      <c r="AK28" s="717"/>
      <c r="AL28" s="682" t="s">
        <v>233</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301</v>
      </c>
      <c r="CE28" s="713"/>
      <c r="CF28" s="713"/>
      <c r="CG28" s="713"/>
      <c r="CH28" s="713"/>
      <c r="CI28" s="713"/>
      <c r="CJ28" s="713"/>
      <c r="CK28" s="713"/>
      <c r="CL28" s="713"/>
      <c r="CM28" s="713"/>
      <c r="CN28" s="713"/>
      <c r="CO28" s="713"/>
      <c r="CP28" s="713"/>
      <c r="CQ28" s="714"/>
      <c r="CR28" s="679">
        <v>1631216</v>
      </c>
      <c r="CS28" s="680"/>
      <c r="CT28" s="680"/>
      <c r="CU28" s="680"/>
      <c r="CV28" s="680"/>
      <c r="CW28" s="680"/>
      <c r="CX28" s="680"/>
      <c r="CY28" s="681"/>
      <c r="CZ28" s="682">
        <v>11.9</v>
      </c>
      <c r="DA28" s="700"/>
      <c r="DB28" s="700"/>
      <c r="DC28" s="701"/>
      <c r="DD28" s="685">
        <v>1592251</v>
      </c>
      <c r="DE28" s="680"/>
      <c r="DF28" s="680"/>
      <c r="DG28" s="680"/>
      <c r="DH28" s="680"/>
      <c r="DI28" s="680"/>
      <c r="DJ28" s="680"/>
      <c r="DK28" s="681"/>
      <c r="DL28" s="685">
        <v>1592251</v>
      </c>
      <c r="DM28" s="680"/>
      <c r="DN28" s="680"/>
      <c r="DO28" s="680"/>
      <c r="DP28" s="680"/>
      <c r="DQ28" s="680"/>
      <c r="DR28" s="680"/>
      <c r="DS28" s="680"/>
      <c r="DT28" s="680"/>
      <c r="DU28" s="680"/>
      <c r="DV28" s="681"/>
      <c r="DW28" s="682">
        <v>20.7</v>
      </c>
      <c r="DX28" s="700"/>
      <c r="DY28" s="700"/>
      <c r="DZ28" s="700"/>
      <c r="EA28" s="700"/>
      <c r="EB28" s="700"/>
      <c r="EC28" s="715"/>
    </row>
    <row r="29" spans="2:133" ht="11.25" customHeight="1" x14ac:dyDescent="0.15">
      <c r="B29" s="676" t="s">
        <v>302</v>
      </c>
      <c r="C29" s="677"/>
      <c r="D29" s="677"/>
      <c r="E29" s="677"/>
      <c r="F29" s="677"/>
      <c r="G29" s="677"/>
      <c r="H29" s="677"/>
      <c r="I29" s="677"/>
      <c r="J29" s="677"/>
      <c r="K29" s="677"/>
      <c r="L29" s="677"/>
      <c r="M29" s="677"/>
      <c r="N29" s="677"/>
      <c r="O29" s="677"/>
      <c r="P29" s="677"/>
      <c r="Q29" s="678"/>
      <c r="R29" s="679">
        <v>282743</v>
      </c>
      <c r="S29" s="680"/>
      <c r="T29" s="680"/>
      <c r="U29" s="680"/>
      <c r="V29" s="680"/>
      <c r="W29" s="680"/>
      <c r="X29" s="680"/>
      <c r="Y29" s="681"/>
      <c r="Z29" s="716">
        <v>2</v>
      </c>
      <c r="AA29" s="716"/>
      <c r="AB29" s="716"/>
      <c r="AC29" s="716"/>
      <c r="AD29" s="717">
        <v>9987</v>
      </c>
      <c r="AE29" s="717"/>
      <c r="AF29" s="717"/>
      <c r="AG29" s="717"/>
      <c r="AH29" s="717"/>
      <c r="AI29" s="717"/>
      <c r="AJ29" s="717"/>
      <c r="AK29" s="717"/>
      <c r="AL29" s="682">
        <v>0.1</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303</v>
      </c>
      <c r="CE29" s="765"/>
      <c r="CF29" s="712" t="s">
        <v>304</v>
      </c>
      <c r="CG29" s="713"/>
      <c r="CH29" s="713"/>
      <c r="CI29" s="713"/>
      <c r="CJ29" s="713"/>
      <c r="CK29" s="713"/>
      <c r="CL29" s="713"/>
      <c r="CM29" s="713"/>
      <c r="CN29" s="713"/>
      <c r="CO29" s="713"/>
      <c r="CP29" s="713"/>
      <c r="CQ29" s="714"/>
      <c r="CR29" s="679">
        <v>1631216</v>
      </c>
      <c r="CS29" s="698"/>
      <c r="CT29" s="698"/>
      <c r="CU29" s="698"/>
      <c r="CV29" s="698"/>
      <c r="CW29" s="698"/>
      <c r="CX29" s="698"/>
      <c r="CY29" s="699"/>
      <c r="CZ29" s="682">
        <v>11.9</v>
      </c>
      <c r="DA29" s="700"/>
      <c r="DB29" s="700"/>
      <c r="DC29" s="701"/>
      <c r="DD29" s="685">
        <v>1592251</v>
      </c>
      <c r="DE29" s="698"/>
      <c r="DF29" s="698"/>
      <c r="DG29" s="698"/>
      <c r="DH29" s="698"/>
      <c r="DI29" s="698"/>
      <c r="DJ29" s="698"/>
      <c r="DK29" s="699"/>
      <c r="DL29" s="685">
        <v>1592251</v>
      </c>
      <c r="DM29" s="698"/>
      <c r="DN29" s="698"/>
      <c r="DO29" s="698"/>
      <c r="DP29" s="698"/>
      <c r="DQ29" s="698"/>
      <c r="DR29" s="698"/>
      <c r="DS29" s="698"/>
      <c r="DT29" s="698"/>
      <c r="DU29" s="698"/>
      <c r="DV29" s="699"/>
      <c r="DW29" s="682">
        <v>20.7</v>
      </c>
      <c r="DX29" s="700"/>
      <c r="DY29" s="700"/>
      <c r="DZ29" s="700"/>
      <c r="EA29" s="700"/>
      <c r="EB29" s="700"/>
      <c r="EC29" s="715"/>
    </row>
    <row r="30" spans="2:133" ht="11.25" customHeight="1" x14ac:dyDescent="0.15">
      <c r="B30" s="676" t="s">
        <v>305</v>
      </c>
      <c r="C30" s="677"/>
      <c r="D30" s="677"/>
      <c r="E30" s="677"/>
      <c r="F30" s="677"/>
      <c r="G30" s="677"/>
      <c r="H30" s="677"/>
      <c r="I30" s="677"/>
      <c r="J30" s="677"/>
      <c r="K30" s="677"/>
      <c r="L30" s="677"/>
      <c r="M30" s="677"/>
      <c r="N30" s="677"/>
      <c r="O30" s="677"/>
      <c r="P30" s="677"/>
      <c r="Q30" s="678"/>
      <c r="R30" s="679">
        <v>73562</v>
      </c>
      <c r="S30" s="680"/>
      <c r="T30" s="680"/>
      <c r="U30" s="680"/>
      <c r="V30" s="680"/>
      <c r="W30" s="680"/>
      <c r="X30" s="680"/>
      <c r="Y30" s="681"/>
      <c r="Z30" s="716">
        <v>0.5</v>
      </c>
      <c r="AA30" s="716"/>
      <c r="AB30" s="716"/>
      <c r="AC30" s="716"/>
      <c r="AD30" s="717" t="s">
        <v>233</v>
      </c>
      <c r="AE30" s="717"/>
      <c r="AF30" s="717"/>
      <c r="AG30" s="717"/>
      <c r="AH30" s="717"/>
      <c r="AI30" s="717"/>
      <c r="AJ30" s="717"/>
      <c r="AK30" s="717"/>
      <c r="AL30" s="682" t="s">
        <v>233</v>
      </c>
      <c r="AM30" s="683"/>
      <c r="AN30" s="683"/>
      <c r="AO30" s="718"/>
      <c r="AP30" s="740" t="s">
        <v>221</v>
      </c>
      <c r="AQ30" s="741"/>
      <c r="AR30" s="741"/>
      <c r="AS30" s="741"/>
      <c r="AT30" s="741"/>
      <c r="AU30" s="741"/>
      <c r="AV30" s="741"/>
      <c r="AW30" s="741"/>
      <c r="AX30" s="741"/>
      <c r="AY30" s="741"/>
      <c r="AZ30" s="741"/>
      <c r="BA30" s="741"/>
      <c r="BB30" s="741"/>
      <c r="BC30" s="741"/>
      <c r="BD30" s="741"/>
      <c r="BE30" s="741"/>
      <c r="BF30" s="742"/>
      <c r="BG30" s="740" t="s">
        <v>306</v>
      </c>
      <c r="BH30" s="753"/>
      <c r="BI30" s="753"/>
      <c r="BJ30" s="753"/>
      <c r="BK30" s="753"/>
      <c r="BL30" s="753"/>
      <c r="BM30" s="753"/>
      <c r="BN30" s="753"/>
      <c r="BO30" s="753"/>
      <c r="BP30" s="753"/>
      <c r="BQ30" s="754"/>
      <c r="BR30" s="740" t="s">
        <v>307</v>
      </c>
      <c r="BS30" s="753"/>
      <c r="BT30" s="753"/>
      <c r="BU30" s="753"/>
      <c r="BV30" s="753"/>
      <c r="BW30" s="753"/>
      <c r="BX30" s="753"/>
      <c r="BY30" s="753"/>
      <c r="BZ30" s="753"/>
      <c r="CA30" s="753"/>
      <c r="CB30" s="754"/>
      <c r="CD30" s="766"/>
      <c r="CE30" s="767"/>
      <c r="CF30" s="712" t="s">
        <v>308</v>
      </c>
      <c r="CG30" s="713"/>
      <c r="CH30" s="713"/>
      <c r="CI30" s="713"/>
      <c r="CJ30" s="713"/>
      <c r="CK30" s="713"/>
      <c r="CL30" s="713"/>
      <c r="CM30" s="713"/>
      <c r="CN30" s="713"/>
      <c r="CO30" s="713"/>
      <c r="CP30" s="713"/>
      <c r="CQ30" s="714"/>
      <c r="CR30" s="679">
        <v>1542371</v>
      </c>
      <c r="CS30" s="680"/>
      <c r="CT30" s="680"/>
      <c r="CU30" s="680"/>
      <c r="CV30" s="680"/>
      <c r="CW30" s="680"/>
      <c r="CX30" s="680"/>
      <c r="CY30" s="681"/>
      <c r="CZ30" s="682">
        <v>11.2</v>
      </c>
      <c r="DA30" s="700"/>
      <c r="DB30" s="700"/>
      <c r="DC30" s="701"/>
      <c r="DD30" s="685">
        <v>1503406</v>
      </c>
      <c r="DE30" s="680"/>
      <c r="DF30" s="680"/>
      <c r="DG30" s="680"/>
      <c r="DH30" s="680"/>
      <c r="DI30" s="680"/>
      <c r="DJ30" s="680"/>
      <c r="DK30" s="681"/>
      <c r="DL30" s="685">
        <v>1503406</v>
      </c>
      <c r="DM30" s="680"/>
      <c r="DN30" s="680"/>
      <c r="DO30" s="680"/>
      <c r="DP30" s="680"/>
      <c r="DQ30" s="680"/>
      <c r="DR30" s="680"/>
      <c r="DS30" s="680"/>
      <c r="DT30" s="680"/>
      <c r="DU30" s="680"/>
      <c r="DV30" s="681"/>
      <c r="DW30" s="682">
        <v>19.600000000000001</v>
      </c>
      <c r="DX30" s="700"/>
      <c r="DY30" s="700"/>
      <c r="DZ30" s="700"/>
      <c r="EA30" s="700"/>
      <c r="EB30" s="700"/>
      <c r="EC30" s="715"/>
    </row>
    <row r="31" spans="2:133" ht="11.25" customHeight="1" x14ac:dyDescent="0.15">
      <c r="B31" s="676" t="s">
        <v>309</v>
      </c>
      <c r="C31" s="677"/>
      <c r="D31" s="677"/>
      <c r="E31" s="677"/>
      <c r="F31" s="677"/>
      <c r="G31" s="677"/>
      <c r="H31" s="677"/>
      <c r="I31" s="677"/>
      <c r="J31" s="677"/>
      <c r="K31" s="677"/>
      <c r="L31" s="677"/>
      <c r="M31" s="677"/>
      <c r="N31" s="677"/>
      <c r="O31" s="677"/>
      <c r="P31" s="677"/>
      <c r="Q31" s="678"/>
      <c r="R31" s="679">
        <v>1162038</v>
      </c>
      <c r="S31" s="680"/>
      <c r="T31" s="680"/>
      <c r="U31" s="680"/>
      <c r="V31" s="680"/>
      <c r="W31" s="680"/>
      <c r="X31" s="680"/>
      <c r="Y31" s="681"/>
      <c r="Z31" s="716">
        <v>8.4</v>
      </c>
      <c r="AA31" s="716"/>
      <c r="AB31" s="716"/>
      <c r="AC31" s="716"/>
      <c r="AD31" s="717" t="s">
        <v>233</v>
      </c>
      <c r="AE31" s="717"/>
      <c r="AF31" s="717"/>
      <c r="AG31" s="717"/>
      <c r="AH31" s="717"/>
      <c r="AI31" s="717"/>
      <c r="AJ31" s="717"/>
      <c r="AK31" s="717"/>
      <c r="AL31" s="682" t="s">
        <v>233</v>
      </c>
      <c r="AM31" s="683"/>
      <c r="AN31" s="683"/>
      <c r="AO31" s="718"/>
      <c r="AP31" s="755" t="s">
        <v>310</v>
      </c>
      <c r="AQ31" s="756"/>
      <c r="AR31" s="756"/>
      <c r="AS31" s="756"/>
      <c r="AT31" s="761" t="s">
        <v>311</v>
      </c>
      <c r="AU31" s="228"/>
      <c r="AV31" s="228"/>
      <c r="AW31" s="228"/>
      <c r="AX31" s="745" t="s">
        <v>188</v>
      </c>
      <c r="AY31" s="746"/>
      <c r="AZ31" s="746"/>
      <c r="BA31" s="746"/>
      <c r="BB31" s="746"/>
      <c r="BC31" s="746"/>
      <c r="BD31" s="746"/>
      <c r="BE31" s="746"/>
      <c r="BF31" s="747"/>
      <c r="BG31" s="748">
        <v>99.2</v>
      </c>
      <c r="BH31" s="749"/>
      <c r="BI31" s="749"/>
      <c r="BJ31" s="749"/>
      <c r="BK31" s="749"/>
      <c r="BL31" s="749"/>
      <c r="BM31" s="750">
        <v>96.9</v>
      </c>
      <c r="BN31" s="749"/>
      <c r="BO31" s="749"/>
      <c r="BP31" s="749"/>
      <c r="BQ31" s="751"/>
      <c r="BR31" s="748">
        <v>99.2</v>
      </c>
      <c r="BS31" s="749"/>
      <c r="BT31" s="749"/>
      <c r="BU31" s="749"/>
      <c r="BV31" s="749"/>
      <c r="BW31" s="749"/>
      <c r="BX31" s="750">
        <v>96.9</v>
      </c>
      <c r="BY31" s="749"/>
      <c r="BZ31" s="749"/>
      <c r="CA31" s="749"/>
      <c r="CB31" s="751"/>
      <c r="CD31" s="766"/>
      <c r="CE31" s="767"/>
      <c r="CF31" s="712" t="s">
        <v>312</v>
      </c>
      <c r="CG31" s="713"/>
      <c r="CH31" s="713"/>
      <c r="CI31" s="713"/>
      <c r="CJ31" s="713"/>
      <c r="CK31" s="713"/>
      <c r="CL31" s="713"/>
      <c r="CM31" s="713"/>
      <c r="CN31" s="713"/>
      <c r="CO31" s="713"/>
      <c r="CP31" s="713"/>
      <c r="CQ31" s="714"/>
      <c r="CR31" s="679">
        <v>88845</v>
      </c>
      <c r="CS31" s="698"/>
      <c r="CT31" s="698"/>
      <c r="CU31" s="698"/>
      <c r="CV31" s="698"/>
      <c r="CW31" s="698"/>
      <c r="CX31" s="698"/>
      <c r="CY31" s="699"/>
      <c r="CZ31" s="682">
        <v>0.6</v>
      </c>
      <c r="DA31" s="700"/>
      <c r="DB31" s="700"/>
      <c r="DC31" s="701"/>
      <c r="DD31" s="685">
        <v>88845</v>
      </c>
      <c r="DE31" s="698"/>
      <c r="DF31" s="698"/>
      <c r="DG31" s="698"/>
      <c r="DH31" s="698"/>
      <c r="DI31" s="698"/>
      <c r="DJ31" s="698"/>
      <c r="DK31" s="699"/>
      <c r="DL31" s="685">
        <v>88845</v>
      </c>
      <c r="DM31" s="698"/>
      <c r="DN31" s="698"/>
      <c r="DO31" s="698"/>
      <c r="DP31" s="698"/>
      <c r="DQ31" s="698"/>
      <c r="DR31" s="698"/>
      <c r="DS31" s="698"/>
      <c r="DT31" s="698"/>
      <c r="DU31" s="698"/>
      <c r="DV31" s="699"/>
      <c r="DW31" s="682">
        <v>1.2</v>
      </c>
      <c r="DX31" s="700"/>
      <c r="DY31" s="700"/>
      <c r="DZ31" s="700"/>
      <c r="EA31" s="700"/>
      <c r="EB31" s="700"/>
      <c r="EC31" s="715"/>
    </row>
    <row r="32" spans="2:133" ht="11.25" customHeight="1" x14ac:dyDescent="0.15">
      <c r="B32" s="770" t="s">
        <v>313</v>
      </c>
      <c r="C32" s="771"/>
      <c r="D32" s="771"/>
      <c r="E32" s="771"/>
      <c r="F32" s="771"/>
      <c r="G32" s="771"/>
      <c r="H32" s="771"/>
      <c r="I32" s="771"/>
      <c r="J32" s="771"/>
      <c r="K32" s="771"/>
      <c r="L32" s="771"/>
      <c r="M32" s="771"/>
      <c r="N32" s="771"/>
      <c r="O32" s="771"/>
      <c r="P32" s="771"/>
      <c r="Q32" s="772"/>
      <c r="R32" s="679" t="s">
        <v>233</v>
      </c>
      <c r="S32" s="680"/>
      <c r="T32" s="680"/>
      <c r="U32" s="680"/>
      <c r="V32" s="680"/>
      <c r="W32" s="680"/>
      <c r="X32" s="680"/>
      <c r="Y32" s="681"/>
      <c r="Z32" s="716" t="s">
        <v>130</v>
      </c>
      <c r="AA32" s="716"/>
      <c r="AB32" s="716"/>
      <c r="AC32" s="716"/>
      <c r="AD32" s="717" t="s">
        <v>233</v>
      </c>
      <c r="AE32" s="717"/>
      <c r="AF32" s="717"/>
      <c r="AG32" s="717"/>
      <c r="AH32" s="717"/>
      <c r="AI32" s="717"/>
      <c r="AJ32" s="717"/>
      <c r="AK32" s="717"/>
      <c r="AL32" s="682" t="s">
        <v>233</v>
      </c>
      <c r="AM32" s="683"/>
      <c r="AN32" s="683"/>
      <c r="AO32" s="718"/>
      <c r="AP32" s="757"/>
      <c r="AQ32" s="758"/>
      <c r="AR32" s="758"/>
      <c r="AS32" s="758"/>
      <c r="AT32" s="762"/>
      <c r="AU32" s="227" t="s">
        <v>314</v>
      </c>
      <c r="AV32" s="227"/>
      <c r="AW32" s="227"/>
      <c r="AX32" s="676" t="s">
        <v>315</v>
      </c>
      <c r="AY32" s="677"/>
      <c r="AZ32" s="677"/>
      <c r="BA32" s="677"/>
      <c r="BB32" s="677"/>
      <c r="BC32" s="677"/>
      <c r="BD32" s="677"/>
      <c r="BE32" s="677"/>
      <c r="BF32" s="678"/>
      <c r="BG32" s="752">
        <v>99.2</v>
      </c>
      <c r="BH32" s="698"/>
      <c r="BI32" s="698"/>
      <c r="BJ32" s="698"/>
      <c r="BK32" s="698"/>
      <c r="BL32" s="698"/>
      <c r="BM32" s="683">
        <v>97.8</v>
      </c>
      <c r="BN32" s="744"/>
      <c r="BO32" s="744"/>
      <c r="BP32" s="744"/>
      <c r="BQ32" s="722"/>
      <c r="BR32" s="752">
        <v>99.3</v>
      </c>
      <c r="BS32" s="698"/>
      <c r="BT32" s="698"/>
      <c r="BU32" s="698"/>
      <c r="BV32" s="698"/>
      <c r="BW32" s="698"/>
      <c r="BX32" s="683">
        <v>97.7</v>
      </c>
      <c r="BY32" s="744"/>
      <c r="BZ32" s="744"/>
      <c r="CA32" s="744"/>
      <c r="CB32" s="722"/>
      <c r="CD32" s="768"/>
      <c r="CE32" s="769"/>
      <c r="CF32" s="712" t="s">
        <v>316</v>
      </c>
      <c r="CG32" s="713"/>
      <c r="CH32" s="713"/>
      <c r="CI32" s="713"/>
      <c r="CJ32" s="713"/>
      <c r="CK32" s="713"/>
      <c r="CL32" s="713"/>
      <c r="CM32" s="713"/>
      <c r="CN32" s="713"/>
      <c r="CO32" s="713"/>
      <c r="CP32" s="713"/>
      <c r="CQ32" s="714"/>
      <c r="CR32" s="679" t="s">
        <v>233</v>
      </c>
      <c r="CS32" s="680"/>
      <c r="CT32" s="680"/>
      <c r="CU32" s="680"/>
      <c r="CV32" s="680"/>
      <c r="CW32" s="680"/>
      <c r="CX32" s="680"/>
      <c r="CY32" s="681"/>
      <c r="CZ32" s="682" t="s">
        <v>233</v>
      </c>
      <c r="DA32" s="700"/>
      <c r="DB32" s="700"/>
      <c r="DC32" s="701"/>
      <c r="DD32" s="685" t="s">
        <v>130</v>
      </c>
      <c r="DE32" s="680"/>
      <c r="DF32" s="680"/>
      <c r="DG32" s="680"/>
      <c r="DH32" s="680"/>
      <c r="DI32" s="680"/>
      <c r="DJ32" s="680"/>
      <c r="DK32" s="681"/>
      <c r="DL32" s="685" t="s">
        <v>233</v>
      </c>
      <c r="DM32" s="680"/>
      <c r="DN32" s="680"/>
      <c r="DO32" s="680"/>
      <c r="DP32" s="680"/>
      <c r="DQ32" s="680"/>
      <c r="DR32" s="680"/>
      <c r="DS32" s="680"/>
      <c r="DT32" s="680"/>
      <c r="DU32" s="680"/>
      <c r="DV32" s="681"/>
      <c r="DW32" s="682" t="s">
        <v>233</v>
      </c>
      <c r="DX32" s="700"/>
      <c r="DY32" s="700"/>
      <c r="DZ32" s="700"/>
      <c r="EA32" s="700"/>
      <c r="EB32" s="700"/>
      <c r="EC32" s="715"/>
    </row>
    <row r="33" spans="2:133" ht="11.25" customHeight="1" x14ac:dyDescent="0.15">
      <c r="B33" s="676" t="s">
        <v>317</v>
      </c>
      <c r="C33" s="677"/>
      <c r="D33" s="677"/>
      <c r="E33" s="677"/>
      <c r="F33" s="677"/>
      <c r="G33" s="677"/>
      <c r="H33" s="677"/>
      <c r="I33" s="677"/>
      <c r="J33" s="677"/>
      <c r="K33" s="677"/>
      <c r="L33" s="677"/>
      <c r="M33" s="677"/>
      <c r="N33" s="677"/>
      <c r="O33" s="677"/>
      <c r="P33" s="677"/>
      <c r="Q33" s="678"/>
      <c r="R33" s="679">
        <v>836809</v>
      </c>
      <c r="S33" s="680"/>
      <c r="T33" s="680"/>
      <c r="U33" s="680"/>
      <c r="V33" s="680"/>
      <c r="W33" s="680"/>
      <c r="X33" s="680"/>
      <c r="Y33" s="681"/>
      <c r="Z33" s="716">
        <v>6.1</v>
      </c>
      <c r="AA33" s="716"/>
      <c r="AB33" s="716"/>
      <c r="AC33" s="716"/>
      <c r="AD33" s="717" t="s">
        <v>233</v>
      </c>
      <c r="AE33" s="717"/>
      <c r="AF33" s="717"/>
      <c r="AG33" s="717"/>
      <c r="AH33" s="717"/>
      <c r="AI33" s="717"/>
      <c r="AJ33" s="717"/>
      <c r="AK33" s="717"/>
      <c r="AL33" s="682" t="s">
        <v>233</v>
      </c>
      <c r="AM33" s="683"/>
      <c r="AN33" s="683"/>
      <c r="AO33" s="718"/>
      <c r="AP33" s="759"/>
      <c r="AQ33" s="760"/>
      <c r="AR33" s="760"/>
      <c r="AS33" s="760"/>
      <c r="AT33" s="763"/>
      <c r="AU33" s="229"/>
      <c r="AV33" s="229"/>
      <c r="AW33" s="229"/>
      <c r="AX33" s="660" t="s">
        <v>318</v>
      </c>
      <c r="AY33" s="661"/>
      <c r="AZ33" s="661"/>
      <c r="BA33" s="661"/>
      <c r="BB33" s="661"/>
      <c r="BC33" s="661"/>
      <c r="BD33" s="661"/>
      <c r="BE33" s="661"/>
      <c r="BF33" s="662"/>
      <c r="BG33" s="743">
        <v>99</v>
      </c>
      <c r="BH33" s="664"/>
      <c r="BI33" s="664"/>
      <c r="BJ33" s="664"/>
      <c r="BK33" s="664"/>
      <c r="BL33" s="664"/>
      <c r="BM33" s="707">
        <v>95.5</v>
      </c>
      <c r="BN33" s="664"/>
      <c r="BO33" s="664"/>
      <c r="BP33" s="664"/>
      <c r="BQ33" s="728"/>
      <c r="BR33" s="743">
        <v>99.1</v>
      </c>
      <c r="BS33" s="664"/>
      <c r="BT33" s="664"/>
      <c r="BU33" s="664"/>
      <c r="BV33" s="664"/>
      <c r="BW33" s="664"/>
      <c r="BX33" s="707">
        <v>95.5</v>
      </c>
      <c r="BY33" s="664"/>
      <c r="BZ33" s="664"/>
      <c r="CA33" s="664"/>
      <c r="CB33" s="728"/>
      <c r="CD33" s="712" t="s">
        <v>319</v>
      </c>
      <c r="CE33" s="713"/>
      <c r="CF33" s="713"/>
      <c r="CG33" s="713"/>
      <c r="CH33" s="713"/>
      <c r="CI33" s="713"/>
      <c r="CJ33" s="713"/>
      <c r="CK33" s="713"/>
      <c r="CL33" s="713"/>
      <c r="CM33" s="713"/>
      <c r="CN33" s="713"/>
      <c r="CO33" s="713"/>
      <c r="CP33" s="713"/>
      <c r="CQ33" s="714"/>
      <c r="CR33" s="679">
        <v>7169366</v>
      </c>
      <c r="CS33" s="698"/>
      <c r="CT33" s="698"/>
      <c r="CU33" s="698"/>
      <c r="CV33" s="698"/>
      <c r="CW33" s="698"/>
      <c r="CX33" s="698"/>
      <c r="CY33" s="699"/>
      <c r="CZ33" s="682">
        <v>52.2</v>
      </c>
      <c r="DA33" s="700"/>
      <c r="DB33" s="700"/>
      <c r="DC33" s="701"/>
      <c r="DD33" s="685">
        <v>4365351</v>
      </c>
      <c r="DE33" s="698"/>
      <c r="DF33" s="698"/>
      <c r="DG33" s="698"/>
      <c r="DH33" s="698"/>
      <c r="DI33" s="698"/>
      <c r="DJ33" s="698"/>
      <c r="DK33" s="699"/>
      <c r="DL33" s="685">
        <v>3693070</v>
      </c>
      <c r="DM33" s="698"/>
      <c r="DN33" s="698"/>
      <c r="DO33" s="698"/>
      <c r="DP33" s="698"/>
      <c r="DQ33" s="698"/>
      <c r="DR33" s="698"/>
      <c r="DS33" s="698"/>
      <c r="DT33" s="698"/>
      <c r="DU33" s="698"/>
      <c r="DV33" s="699"/>
      <c r="DW33" s="682">
        <v>48.1</v>
      </c>
      <c r="DX33" s="700"/>
      <c r="DY33" s="700"/>
      <c r="DZ33" s="700"/>
      <c r="EA33" s="700"/>
      <c r="EB33" s="700"/>
      <c r="EC33" s="715"/>
    </row>
    <row r="34" spans="2:133" ht="11.25" customHeight="1" x14ac:dyDescent="0.15">
      <c r="B34" s="676" t="s">
        <v>320</v>
      </c>
      <c r="C34" s="677"/>
      <c r="D34" s="677"/>
      <c r="E34" s="677"/>
      <c r="F34" s="677"/>
      <c r="G34" s="677"/>
      <c r="H34" s="677"/>
      <c r="I34" s="677"/>
      <c r="J34" s="677"/>
      <c r="K34" s="677"/>
      <c r="L34" s="677"/>
      <c r="M34" s="677"/>
      <c r="N34" s="677"/>
      <c r="O34" s="677"/>
      <c r="P34" s="677"/>
      <c r="Q34" s="678"/>
      <c r="R34" s="679">
        <v>23777</v>
      </c>
      <c r="S34" s="680"/>
      <c r="T34" s="680"/>
      <c r="U34" s="680"/>
      <c r="V34" s="680"/>
      <c r="W34" s="680"/>
      <c r="X34" s="680"/>
      <c r="Y34" s="681"/>
      <c r="Z34" s="716">
        <v>0.2</v>
      </c>
      <c r="AA34" s="716"/>
      <c r="AB34" s="716"/>
      <c r="AC34" s="716"/>
      <c r="AD34" s="717">
        <v>10468</v>
      </c>
      <c r="AE34" s="717"/>
      <c r="AF34" s="717"/>
      <c r="AG34" s="717"/>
      <c r="AH34" s="717"/>
      <c r="AI34" s="717"/>
      <c r="AJ34" s="717"/>
      <c r="AK34" s="717"/>
      <c r="AL34" s="682">
        <v>0.1</v>
      </c>
      <c r="AM34" s="683"/>
      <c r="AN34" s="683"/>
      <c r="AO34" s="718"/>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712" t="s">
        <v>321</v>
      </c>
      <c r="CE34" s="713"/>
      <c r="CF34" s="713"/>
      <c r="CG34" s="713"/>
      <c r="CH34" s="713"/>
      <c r="CI34" s="713"/>
      <c r="CJ34" s="713"/>
      <c r="CK34" s="713"/>
      <c r="CL34" s="713"/>
      <c r="CM34" s="713"/>
      <c r="CN34" s="713"/>
      <c r="CO34" s="713"/>
      <c r="CP34" s="713"/>
      <c r="CQ34" s="714"/>
      <c r="CR34" s="679">
        <v>1797975</v>
      </c>
      <c r="CS34" s="680"/>
      <c r="CT34" s="680"/>
      <c r="CU34" s="680"/>
      <c r="CV34" s="680"/>
      <c r="CW34" s="680"/>
      <c r="CX34" s="680"/>
      <c r="CY34" s="681"/>
      <c r="CZ34" s="682">
        <v>13.1</v>
      </c>
      <c r="DA34" s="700"/>
      <c r="DB34" s="700"/>
      <c r="DC34" s="701"/>
      <c r="DD34" s="685">
        <v>1262083</v>
      </c>
      <c r="DE34" s="680"/>
      <c r="DF34" s="680"/>
      <c r="DG34" s="680"/>
      <c r="DH34" s="680"/>
      <c r="DI34" s="680"/>
      <c r="DJ34" s="680"/>
      <c r="DK34" s="681"/>
      <c r="DL34" s="685">
        <v>1068004</v>
      </c>
      <c r="DM34" s="680"/>
      <c r="DN34" s="680"/>
      <c r="DO34" s="680"/>
      <c r="DP34" s="680"/>
      <c r="DQ34" s="680"/>
      <c r="DR34" s="680"/>
      <c r="DS34" s="680"/>
      <c r="DT34" s="680"/>
      <c r="DU34" s="680"/>
      <c r="DV34" s="681"/>
      <c r="DW34" s="682">
        <v>13.9</v>
      </c>
      <c r="DX34" s="700"/>
      <c r="DY34" s="700"/>
      <c r="DZ34" s="700"/>
      <c r="EA34" s="700"/>
      <c r="EB34" s="700"/>
      <c r="EC34" s="715"/>
    </row>
    <row r="35" spans="2:133" ht="11.25" customHeight="1" x14ac:dyDescent="0.15">
      <c r="B35" s="676" t="s">
        <v>322</v>
      </c>
      <c r="C35" s="677"/>
      <c r="D35" s="677"/>
      <c r="E35" s="677"/>
      <c r="F35" s="677"/>
      <c r="G35" s="677"/>
      <c r="H35" s="677"/>
      <c r="I35" s="677"/>
      <c r="J35" s="677"/>
      <c r="K35" s="677"/>
      <c r="L35" s="677"/>
      <c r="M35" s="677"/>
      <c r="N35" s="677"/>
      <c r="O35" s="677"/>
      <c r="P35" s="677"/>
      <c r="Q35" s="678"/>
      <c r="R35" s="679">
        <v>40877</v>
      </c>
      <c r="S35" s="680"/>
      <c r="T35" s="680"/>
      <c r="U35" s="680"/>
      <c r="V35" s="680"/>
      <c r="W35" s="680"/>
      <c r="X35" s="680"/>
      <c r="Y35" s="681"/>
      <c r="Z35" s="716">
        <v>0.3</v>
      </c>
      <c r="AA35" s="716"/>
      <c r="AB35" s="716"/>
      <c r="AC35" s="716"/>
      <c r="AD35" s="717" t="s">
        <v>233</v>
      </c>
      <c r="AE35" s="717"/>
      <c r="AF35" s="717"/>
      <c r="AG35" s="717"/>
      <c r="AH35" s="717"/>
      <c r="AI35" s="717"/>
      <c r="AJ35" s="717"/>
      <c r="AK35" s="717"/>
      <c r="AL35" s="682" t="s">
        <v>233</v>
      </c>
      <c r="AM35" s="683"/>
      <c r="AN35" s="683"/>
      <c r="AO35" s="718"/>
      <c r="AP35" s="232"/>
      <c r="AQ35" s="740" t="s">
        <v>323</v>
      </c>
      <c r="AR35" s="741"/>
      <c r="AS35" s="741"/>
      <c r="AT35" s="741"/>
      <c r="AU35" s="741"/>
      <c r="AV35" s="741"/>
      <c r="AW35" s="741"/>
      <c r="AX35" s="741"/>
      <c r="AY35" s="741"/>
      <c r="AZ35" s="741"/>
      <c r="BA35" s="741"/>
      <c r="BB35" s="741"/>
      <c r="BC35" s="741"/>
      <c r="BD35" s="741"/>
      <c r="BE35" s="741"/>
      <c r="BF35" s="742"/>
      <c r="BG35" s="740" t="s">
        <v>324</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325</v>
      </c>
      <c r="CE35" s="713"/>
      <c r="CF35" s="713"/>
      <c r="CG35" s="713"/>
      <c r="CH35" s="713"/>
      <c r="CI35" s="713"/>
      <c r="CJ35" s="713"/>
      <c r="CK35" s="713"/>
      <c r="CL35" s="713"/>
      <c r="CM35" s="713"/>
      <c r="CN35" s="713"/>
      <c r="CO35" s="713"/>
      <c r="CP35" s="713"/>
      <c r="CQ35" s="714"/>
      <c r="CR35" s="679">
        <v>60815</v>
      </c>
      <c r="CS35" s="698"/>
      <c r="CT35" s="698"/>
      <c r="CU35" s="698"/>
      <c r="CV35" s="698"/>
      <c r="CW35" s="698"/>
      <c r="CX35" s="698"/>
      <c r="CY35" s="699"/>
      <c r="CZ35" s="682">
        <v>0.4</v>
      </c>
      <c r="DA35" s="700"/>
      <c r="DB35" s="700"/>
      <c r="DC35" s="701"/>
      <c r="DD35" s="685">
        <v>51039</v>
      </c>
      <c r="DE35" s="698"/>
      <c r="DF35" s="698"/>
      <c r="DG35" s="698"/>
      <c r="DH35" s="698"/>
      <c r="DI35" s="698"/>
      <c r="DJ35" s="698"/>
      <c r="DK35" s="699"/>
      <c r="DL35" s="685">
        <v>19823</v>
      </c>
      <c r="DM35" s="698"/>
      <c r="DN35" s="698"/>
      <c r="DO35" s="698"/>
      <c r="DP35" s="698"/>
      <c r="DQ35" s="698"/>
      <c r="DR35" s="698"/>
      <c r="DS35" s="698"/>
      <c r="DT35" s="698"/>
      <c r="DU35" s="698"/>
      <c r="DV35" s="699"/>
      <c r="DW35" s="682">
        <v>0.3</v>
      </c>
      <c r="DX35" s="700"/>
      <c r="DY35" s="700"/>
      <c r="DZ35" s="700"/>
      <c r="EA35" s="700"/>
      <c r="EB35" s="700"/>
      <c r="EC35" s="715"/>
    </row>
    <row r="36" spans="2:133" ht="11.25" customHeight="1" x14ac:dyDescent="0.15">
      <c r="B36" s="676" t="s">
        <v>326</v>
      </c>
      <c r="C36" s="677"/>
      <c r="D36" s="677"/>
      <c r="E36" s="677"/>
      <c r="F36" s="677"/>
      <c r="G36" s="677"/>
      <c r="H36" s="677"/>
      <c r="I36" s="677"/>
      <c r="J36" s="677"/>
      <c r="K36" s="677"/>
      <c r="L36" s="677"/>
      <c r="M36" s="677"/>
      <c r="N36" s="677"/>
      <c r="O36" s="677"/>
      <c r="P36" s="677"/>
      <c r="Q36" s="678"/>
      <c r="R36" s="679">
        <v>65735</v>
      </c>
      <c r="S36" s="680"/>
      <c r="T36" s="680"/>
      <c r="U36" s="680"/>
      <c r="V36" s="680"/>
      <c r="W36" s="680"/>
      <c r="X36" s="680"/>
      <c r="Y36" s="681"/>
      <c r="Z36" s="716">
        <v>0.5</v>
      </c>
      <c r="AA36" s="716"/>
      <c r="AB36" s="716"/>
      <c r="AC36" s="716"/>
      <c r="AD36" s="717" t="s">
        <v>233</v>
      </c>
      <c r="AE36" s="717"/>
      <c r="AF36" s="717"/>
      <c r="AG36" s="717"/>
      <c r="AH36" s="717"/>
      <c r="AI36" s="717"/>
      <c r="AJ36" s="717"/>
      <c r="AK36" s="717"/>
      <c r="AL36" s="682" t="s">
        <v>233</v>
      </c>
      <c r="AM36" s="683"/>
      <c r="AN36" s="683"/>
      <c r="AO36" s="718"/>
      <c r="AP36" s="232"/>
      <c r="AQ36" s="731" t="s">
        <v>327</v>
      </c>
      <c r="AR36" s="732"/>
      <c r="AS36" s="732"/>
      <c r="AT36" s="732"/>
      <c r="AU36" s="732"/>
      <c r="AV36" s="732"/>
      <c r="AW36" s="732"/>
      <c r="AX36" s="732"/>
      <c r="AY36" s="733"/>
      <c r="AZ36" s="734">
        <v>2209345</v>
      </c>
      <c r="BA36" s="735"/>
      <c r="BB36" s="735"/>
      <c r="BC36" s="735"/>
      <c r="BD36" s="735"/>
      <c r="BE36" s="735"/>
      <c r="BF36" s="736"/>
      <c r="BG36" s="737" t="s">
        <v>328</v>
      </c>
      <c r="BH36" s="738"/>
      <c r="BI36" s="738"/>
      <c r="BJ36" s="738"/>
      <c r="BK36" s="738"/>
      <c r="BL36" s="738"/>
      <c r="BM36" s="738"/>
      <c r="BN36" s="738"/>
      <c r="BO36" s="738"/>
      <c r="BP36" s="738"/>
      <c r="BQ36" s="738"/>
      <c r="BR36" s="738"/>
      <c r="BS36" s="738"/>
      <c r="BT36" s="738"/>
      <c r="BU36" s="739"/>
      <c r="BV36" s="734">
        <v>28683</v>
      </c>
      <c r="BW36" s="735"/>
      <c r="BX36" s="735"/>
      <c r="BY36" s="735"/>
      <c r="BZ36" s="735"/>
      <c r="CA36" s="735"/>
      <c r="CB36" s="736"/>
      <c r="CD36" s="712" t="s">
        <v>329</v>
      </c>
      <c r="CE36" s="713"/>
      <c r="CF36" s="713"/>
      <c r="CG36" s="713"/>
      <c r="CH36" s="713"/>
      <c r="CI36" s="713"/>
      <c r="CJ36" s="713"/>
      <c r="CK36" s="713"/>
      <c r="CL36" s="713"/>
      <c r="CM36" s="713"/>
      <c r="CN36" s="713"/>
      <c r="CO36" s="713"/>
      <c r="CP36" s="713"/>
      <c r="CQ36" s="714"/>
      <c r="CR36" s="679">
        <v>3275527</v>
      </c>
      <c r="CS36" s="680"/>
      <c r="CT36" s="680"/>
      <c r="CU36" s="680"/>
      <c r="CV36" s="680"/>
      <c r="CW36" s="680"/>
      <c r="CX36" s="680"/>
      <c r="CY36" s="681"/>
      <c r="CZ36" s="682">
        <v>23.8</v>
      </c>
      <c r="DA36" s="700"/>
      <c r="DB36" s="700"/>
      <c r="DC36" s="701"/>
      <c r="DD36" s="685">
        <v>1224395</v>
      </c>
      <c r="DE36" s="680"/>
      <c r="DF36" s="680"/>
      <c r="DG36" s="680"/>
      <c r="DH36" s="680"/>
      <c r="DI36" s="680"/>
      <c r="DJ36" s="680"/>
      <c r="DK36" s="681"/>
      <c r="DL36" s="685">
        <v>957946</v>
      </c>
      <c r="DM36" s="680"/>
      <c r="DN36" s="680"/>
      <c r="DO36" s="680"/>
      <c r="DP36" s="680"/>
      <c r="DQ36" s="680"/>
      <c r="DR36" s="680"/>
      <c r="DS36" s="680"/>
      <c r="DT36" s="680"/>
      <c r="DU36" s="680"/>
      <c r="DV36" s="681"/>
      <c r="DW36" s="682">
        <v>12.5</v>
      </c>
      <c r="DX36" s="700"/>
      <c r="DY36" s="700"/>
      <c r="DZ36" s="700"/>
      <c r="EA36" s="700"/>
      <c r="EB36" s="700"/>
      <c r="EC36" s="715"/>
    </row>
    <row r="37" spans="2:133" ht="11.25" customHeight="1" x14ac:dyDescent="0.15">
      <c r="B37" s="676" t="s">
        <v>330</v>
      </c>
      <c r="C37" s="677"/>
      <c r="D37" s="677"/>
      <c r="E37" s="677"/>
      <c r="F37" s="677"/>
      <c r="G37" s="677"/>
      <c r="H37" s="677"/>
      <c r="I37" s="677"/>
      <c r="J37" s="677"/>
      <c r="K37" s="677"/>
      <c r="L37" s="677"/>
      <c r="M37" s="677"/>
      <c r="N37" s="677"/>
      <c r="O37" s="677"/>
      <c r="P37" s="677"/>
      <c r="Q37" s="678"/>
      <c r="R37" s="679">
        <v>67075</v>
      </c>
      <c r="S37" s="680"/>
      <c r="T37" s="680"/>
      <c r="U37" s="680"/>
      <c r="V37" s="680"/>
      <c r="W37" s="680"/>
      <c r="X37" s="680"/>
      <c r="Y37" s="681"/>
      <c r="Z37" s="716">
        <v>0.5</v>
      </c>
      <c r="AA37" s="716"/>
      <c r="AB37" s="716"/>
      <c r="AC37" s="716"/>
      <c r="AD37" s="717" t="s">
        <v>233</v>
      </c>
      <c r="AE37" s="717"/>
      <c r="AF37" s="717"/>
      <c r="AG37" s="717"/>
      <c r="AH37" s="717"/>
      <c r="AI37" s="717"/>
      <c r="AJ37" s="717"/>
      <c r="AK37" s="717"/>
      <c r="AL37" s="682" t="s">
        <v>233</v>
      </c>
      <c r="AM37" s="683"/>
      <c r="AN37" s="683"/>
      <c r="AO37" s="718"/>
      <c r="AQ37" s="719" t="s">
        <v>331</v>
      </c>
      <c r="AR37" s="720"/>
      <c r="AS37" s="720"/>
      <c r="AT37" s="720"/>
      <c r="AU37" s="720"/>
      <c r="AV37" s="720"/>
      <c r="AW37" s="720"/>
      <c r="AX37" s="720"/>
      <c r="AY37" s="721"/>
      <c r="AZ37" s="679">
        <v>950383</v>
      </c>
      <c r="BA37" s="680"/>
      <c r="BB37" s="680"/>
      <c r="BC37" s="680"/>
      <c r="BD37" s="698"/>
      <c r="BE37" s="698"/>
      <c r="BF37" s="722"/>
      <c r="BG37" s="712" t="s">
        <v>332</v>
      </c>
      <c r="BH37" s="713"/>
      <c r="BI37" s="713"/>
      <c r="BJ37" s="713"/>
      <c r="BK37" s="713"/>
      <c r="BL37" s="713"/>
      <c r="BM37" s="713"/>
      <c r="BN37" s="713"/>
      <c r="BO37" s="713"/>
      <c r="BP37" s="713"/>
      <c r="BQ37" s="713"/>
      <c r="BR37" s="713"/>
      <c r="BS37" s="713"/>
      <c r="BT37" s="713"/>
      <c r="BU37" s="714"/>
      <c r="BV37" s="679">
        <v>8547</v>
      </c>
      <c r="BW37" s="680"/>
      <c r="BX37" s="680"/>
      <c r="BY37" s="680"/>
      <c r="BZ37" s="680"/>
      <c r="CA37" s="680"/>
      <c r="CB37" s="723"/>
      <c r="CD37" s="712" t="s">
        <v>333</v>
      </c>
      <c r="CE37" s="713"/>
      <c r="CF37" s="713"/>
      <c r="CG37" s="713"/>
      <c r="CH37" s="713"/>
      <c r="CI37" s="713"/>
      <c r="CJ37" s="713"/>
      <c r="CK37" s="713"/>
      <c r="CL37" s="713"/>
      <c r="CM37" s="713"/>
      <c r="CN37" s="713"/>
      <c r="CO37" s="713"/>
      <c r="CP37" s="713"/>
      <c r="CQ37" s="714"/>
      <c r="CR37" s="679">
        <v>2403308</v>
      </c>
      <c r="CS37" s="698"/>
      <c r="CT37" s="698"/>
      <c r="CU37" s="698"/>
      <c r="CV37" s="698"/>
      <c r="CW37" s="698"/>
      <c r="CX37" s="698"/>
      <c r="CY37" s="699"/>
      <c r="CZ37" s="682">
        <v>17.5</v>
      </c>
      <c r="DA37" s="700"/>
      <c r="DB37" s="700"/>
      <c r="DC37" s="701"/>
      <c r="DD37" s="685">
        <v>558308</v>
      </c>
      <c r="DE37" s="698"/>
      <c r="DF37" s="698"/>
      <c r="DG37" s="698"/>
      <c r="DH37" s="698"/>
      <c r="DI37" s="698"/>
      <c r="DJ37" s="698"/>
      <c r="DK37" s="699"/>
      <c r="DL37" s="685">
        <v>502195</v>
      </c>
      <c r="DM37" s="698"/>
      <c r="DN37" s="698"/>
      <c r="DO37" s="698"/>
      <c r="DP37" s="698"/>
      <c r="DQ37" s="698"/>
      <c r="DR37" s="698"/>
      <c r="DS37" s="698"/>
      <c r="DT37" s="698"/>
      <c r="DU37" s="698"/>
      <c r="DV37" s="699"/>
      <c r="DW37" s="682">
        <v>6.5</v>
      </c>
      <c r="DX37" s="700"/>
      <c r="DY37" s="700"/>
      <c r="DZ37" s="700"/>
      <c r="EA37" s="700"/>
      <c r="EB37" s="700"/>
      <c r="EC37" s="715"/>
    </row>
    <row r="38" spans="2:133" ht="11.25" customHeight="1" x14ac:dyDescent="0.15">
      <c r="B38" s="676" t="s">
        <v>334</v>
      </c>
      <c r="C38" s="677"/>
      <c r="D38" s="677"/>
      <c r="E38" s="677"/>
      <c r="F38" s="677"/>
      <c r="G38" s="677"/>
      <c r="H38" s="677"/>
      <c r="I38" s="677"/>
      <c r="J38" s="677"/>
      <c r="K38" s="677"/>
      <c r="L38" s="677"/>
      <c r="M38" s="677"/>
      <c r="N38" s="677"/>
      <c r="O38" s="677"/>
      <c r="P38" s="677"/>
      <c r="Q38" s="678"/>
      <c r="R38" s="679">
        <v>225165</v>
      </c>
      <c r="S38" s="680"/>
      <c r="T38" s="680"/>
      <c r="U38" s="680"/>
      <c r="V38" s="680"/>
      <c r="W38" s="680"/>
      <c r="X38" s="680"/>
      <c r="Y38" s="681"/>
      <c r="Z38" s="716">
        <v>1.6</v>
      </c>
      <c r="AA38" s="716"/>
      <c r="AB38" s="716"/>
      <c r="AC38" s="716"/>
      <c r="AD38" s="717">
        <v>6147</v>
      </c>
      <c r="AE38" s="717"/>
      <c r="AF38" s="717"/>
      <c r="AG38" s="717"/>
      <c r="AH38" s="717"/>
      <c r="AI38" s="717"/>
      <c r="AJ38" s="717"/>
      <c r="AK38" s="717"/>
      <c r="AL38" s="682">
        <v>0.1</v>
      </c>
      <c r="AM38" s="683"/>
      <c r="AN38" s="683"/>
      <c r="AO38" s="718"/>
      <c r="AQ38" s="719" t="s">
        <v>335</v>
      </c>
      <c r="AR38" s="720"/>
      <c r="AS38" s="720"/>
      <c r="AT38" s="720"/>
      <c r="AU38" s="720"/>
      <c r="AV38" s="720"/>
      <c r="AW38" s="720"/>
      <c r="AX38" s="720"/>
      <c r="AY38" s="721"/>
      <c r="AZ38" s="679">
        <v>207283</v>
      </c>
      <c r="BA38" s="680"/>
      <c r="BB38" s="680"/>
      <c r="BC38" s="680"/>
      <c r="BD38" s="698"/>
      <c r="BE38" s="698"/>
      <c r="BF38" s="722"/>
      <c r="BG38" s="712" t="s">
        <v>336</v>
      </c>
      <c r="BH38" s="713"/>
      <c r="BI38" s="713"/>
      <c r="BJ38" s="713"/>
      <c r="BK38" s="713"/>
      <c r="BL38" s="713"/>
      <c r="BM38" s="713"/>
      <c r="BN38" s="713"/>
      <c r="BO38" s="713"/>
      <c r="BP38" s="713"/>
      <c r="BQ38" s="713"/>
      <c r="BR38" s="713"/>
      <c r="BS38" s="713"/>
      <c r="BT38" s="713"/>
      <c r="BU38" s="714"/>
      <c r="BV38" s="679">
        <v>3154</v>
      </c>
      <c r="BW38" s="680"/>
      <c r="BX38" s="680"/>
      <c r="BY38" s="680"/>
      <c r="BZ38" s="680"/>
      <c r="CA38" s="680"/>
      <c r="CB38" s="723"/>
      <c r="CD38" s="712" t="s">
        <v>337</v>
      </c>
      <c r="CE38" s="713"/>
      <c r="CF38" s="713"/>
      <c r="CG38" s="713"/>
      <c r="CH38" s="713"/>
      <c r="CI38" s="713"/>
      <c r="CJ38" s="713"/>
      <c r="CK38" s="713"/>
      <c r="CL38" s="713"/>
      <c r="CM38" s="713"/>
      <c r="CN38" s="713"/>
      <c r="CO38" s="713"/>
      <c r="CP38" s="713"/>
      <c r="CQ38" s="714"/>
      <c r="CR38" s="679">
        <v>2002062</v>
      </c>
      <c r="CS38" s="680"/>
      <c r="CT38" s="680"/>
      <c r="CU38" s="680"/>
      <c r="CV38" s="680"/>
      <c r="CW38" s="680"/>
      <c r="CX38" s="680"/>
      <c r="CY38" s="681"/>
      <c r="CZ38" s="682">
        <v>14.6</v>
      </c>
      <c r="DA38" s="700"/>
      <c r="DB38" s="700"/>
      <c r="DC38" s="701"/>
      <c r="DD38" s="685">
        <v>1817094</v>
      </c>
      <c r="DE38" s="680"/>
      <c r="DF38" s="680"/>
      <c r="DG38" s="680"/>
      <c r="DH38" s="680"/>
      <c r="DI38" s="680"/>
      <c r="DJ38" s="680"/>
      <c r="DK38" s="681"/>
      <c r="DL38" s="685">
        <v>1647297</v>
      </c>
      <c r="DM38" s="680"/>
      <c r="DN38" s="680"/>
      <c r="DO38" s="680"/>
      <c r="DP38" s="680"/>
      <c r="DQ38" s="680"/>
      <c r="DR38" s="680"/>
      <c r="DS38" s="680"/>
      <c r="DT38" s="680"/>
      <c r="DU38" s="680"/>
      <c r="DV38" s="681"/>
      <c r="DW38" s="682">
        <v>21.4</v>
      </c>
      <c r="DX38" s="700"/>
      <c r="DY38" s="700"/>
      <c r="DZ38" s="700"/>
      <c r="EA38" s="700"/>
      <c r="EB38" s="700"/>
      <c r="EC38" s="715"/>
    </row>
    <row r="39" spans="2:133" ht="11.25" customHeight="1" x14ac:dyDescent="0.15">
      <c r="B39" s="676" t="s">
        <v>338</v>
      </c>
      <c r="C39" s="677"/>
      <c r="D39" s="677"/>
      <c r="E39" s="677"/>
      <c r="F39" s="677"/>
      <c r="G39" s="677"/>
      <c r="H39" s="677"/>
      <c r="I39" s="677"/>
      <c r="J39" s="677"/>
      <c r="K39" s="677"/>
      <c r="L39" s="677"/>
      <c r="M39" s="677"/>
      <c r="N39" s="677"/>
      <c r="O39" s="677"/>
      <c r="P39" s="677"/>
      <c r="Q39" s="678"/>
      <c r="R39" s="679">
        <v>3025867</v>
      </c>
      <c r="S39" s="680"/>
      <c r="T39" s="680"/>
      <c r="U39" s="680"/>
      <c r="V39" s="680"/>
      <c r="W39" s="680"/>
      <c r="X39" s="680"/>
      <c r="Y39" s="681"/>
      <c r="Z39" s="716">
        <v>21.9</v>
      </c>
      <c r="AA39" s="716"/>
      <c r="AB39" s="716"/>
      <c r="AC39" s="716"/>
      <c r="AD39" s="717" t="s">
        <v>233</v>
      </c>
      <c r="AE39" s="717"/>
      <c r="AF39" s="717"/>
      <c r="AG39" s="717"/>
      <c r="AH39" s="717"/>
      <c r="AI39" s="717"/>
      <c r="AJ39" s="717"/>
      <c r="AK39" s="717"/>
      <c r="AL39" s="682" t="s">
        <v>233</v>
      </c>
      <c r="AM39" s="683"/>
      <c r="AN39" s="683"/>
      <c r="AO39" s="718"/>
      <c r="AQ39" s="719" t="s">
        <v>339</v>
      </c>
      <c r="AR39" s="720"/>
      <c r="AS39" s="720"/>
      <c r="AT39" s="720"/>
      <c r="AU39" s="720"/>
      <c r="AV39" s="720"/>
      <c r="AW39" s="720"/>
      <c r="AX39" s="720"/>
      <c r="AY39" s="721"/>
      <c r="AZ39" s="679" t="s">
        <v>233</v>
      </c>
      <c r="BA39" s="680"/>
      <c r="BB39" s="680"/>
      <c r="BC39" s="680"/>
      <c r="BD39" s="698"/>
      <c r="BE39" s="698"/>
      <c r="BF39" s="722"/>
      <c r="BG39" s="712" t="s">
        <v>340</v>
      </c>
      <c r="BH39" s="713"/>
      <c r="BI39" s="713"/>
      <c r="BJ39" s="713"/>
      <c r="BK39" s="713"/>
      <c r="BL39" s="713"/>
      <c r="BM39" s="713"/>
      <c r="BN39" s="713"/>
      <c r="BO39" s="713"/>
      <c r="BP39" s="713"/>
      <c r="BQ39" s="713"/>
      <c r="BR39" s="713"/>
      <c r="BS39" s="713"/>
      <c r="BT39" s="713"/>
      <c r="BU39" s="714"/>
      <c r="BV39" s="679">
        <v>5147</v>
      </c>
      <c r="BW39" s="680"/>
      <c r="BX39" s="680"/>
      <c r="BY39" s="680"/>
      <c r="BZ39" s="680"/>
      <c r="CA39" s="680"/>
      <c r="CB39" s="723"/>
      <c r="CD39" s="712" t="s">
        <v>341</v>
      </c>
      <c r="CE39" s="713"/>
      <c r="CF39" s="713"/>
      <c r="CG39" s="713"/>
      <c r="CH39" s="713"/>
      <c r="CI39" s="713"/>
      <c r="CJ39" s="713"/>
      <c r="CK39" s="713"/>
      <c r="CL39" s="713"/>
      <c r="CM39" s="713"/>
      <c r="CN39" s="713"/>
      <c r="CO39" s="713"/>
      <c r="CP39" s="713"/>
      <c r="CQ39" s="714"/>
      <c r="CR39" s="679">
        <v>23541</v>
      </c>
      <c r="CS39" s="698"/>
      <c r="CT39" s="698"/>
      <c r="CU39" s="698"/>
      <c r="CV39" s="698"/>
      <c r="CW39" s="698"/>
      <c r="CX39" s="698"/>
      <c r="CY39" s="699"/>
      <c r="CZ39" s="682">
        <v>0.2</v>
      </c>
      <c r="DA39" s="700"/>
      <c r="DB39" s="700"/>
      <c r="DC39" s="701"/>
      <c r="DD39" s="685">
        <v>3404</v>
      </c>
      <c r="DE39" s="698"/>
      <c r="DF39" s="698"/>
      <c r="DG39" s="698"/>
      <c r="DH39" s="698"/>
      <c r="DI39" s="698"/>
      <c r="DJ39" s="698"/>
      <c r="DK39" s="699"/>
      <c r="DL39" s="685" t="s">
        <v>233</v>
      </c>
      <c r="DM39" s="698"/>
      <c r="DN39" s="698"/>
      <c r="DO39" s="698"/>
      <c r="DP39" s="698"/>
      <c r="DQ39" s="698"/>
      <c r="DR39" s="698"/>
      <c r="DS39" s="698"/>
      <c r="DT39" s="698"/>
      <c r="DU39" s="698"/>
      <c r="DV39" s="699"/>
      <c r="DW39" s="682" t="s">
        <v>233</v>
      </c>
      <c r="DX39" s="700"/>
      <c r="DY39" s="700"/>
      <c r="DZ39" s="700"/>
      <c r="EA39" s="700"/>
      <c r="EB39" s="700"/>
      <c r="EC39" s="715"/>
    </row>
    <row r="40" spans="2:133" ht="11.25" customHeight="1" x14ac:dyDescent="0.15">
      <c r="B40" s="676" t="s">
        <v>342</v>
      </c>
      <c r="C40" s="677"/>
      <c r="D40" s="677"/>
      <c r="E40" s="677"/>
      <c r="F40" s="677"/>
      <c r="G40" s="677"/>
      <c r="H40" s="677"/>
      <c r="I40" s="677"/>
      <c r="J40" s="677"/>
      <c r="K40" s="677"/>
      <c r="L40" s="677"/>
      <c r="M40" s="677"/>
      <c r="N40" s="677"/>
      <c r="O40" s="677"/>
      <c r="P40" s="677"/>
      <c r="Q40" s="678"/>
      <c r="R40" s="679" t="s">
        <v>233</v>
      </c>
      <c r="S40" s="680"/>
      <c r="T40" s="680"/>
      <c r="U40" s="680"/>
      <c r="V40" s="680"/>
      <c r="W40" s="680"/>
      <c r="X40" s="680"/>
      <c r="Y40" s="681"/>
      <c r="Z40" s="716" t="s">
        <v>233</v>
      </c>
      <c r="AA40" s="716"/>
      <c r="AB40" s="716"/>
      <c r="AC40" s="716"/>
      <c r="AD40" s="717" t="s">
        <v>233</v>
      </c>
      <c r="AE40" s="717"/>
      <c r="AF40" s="717"/>
      <c r="AG40" s="717"/>
      <c r="AH40" s="717"/>
      <c r="AI40" s="717"/>
      <c r="AJ40" s="717"/>
      <c r="AK40" s="717"/>
      <c r="AL40" s="682" t="s">
        <v>233</v>
      </c>
      <c r="AM40" s="683"/>
      <c r="AN40" s="683"/>
      <c r="AO40" s="718"/>
      <c r="AQ40" s="719" t="s">
        <v>343</v>
      </c>
      <c r="AR40" s="720"/>
      <c r="AS40" s="720"/>
      <c r="AT40" s="720"/>
      <c r="AU40" s="720"/>
      <c r="AV40" s="720"/>
      <c r="AW40" s="720"/>
      <c r="AX40" s="720"/>
      <c r="AY40" s="721"/>
      <c r="AZ40" s="679" t="s">
        <v>233</v>
      </c>
      <c r="BA40" s="680"/>
      <c r="BB40" s="680"/>
      <c r="BC40" s="680"/>
      <c r="BD40" s="698"/>
      <c r="BE40" s="698"/>
      <c r="BF40" s="722"/>
      <c r="BG40" s="724" t="s">
        <v>344</v>
      </c>
      <c r="BH40" s="725"/>
      <c r="BI40" s="725"/>
      <c r="BJ40" s="725"/>
      <c r="BK40" s="725"/>
      <c r="BL40" s="233"/>
      <c r="BM40" s="713" t="s">
        <v>345</v>
      </c>
      <c r="BN40" s="713"/>
      <c r="BO40" s="713"/>
      <c r="BP40" s="713"/>
      <c r="BQ40" s="713"/>
      <c r="BR40" s="713"/>
      <c r="BS40" s="713"/>
      <c r="BT40" s="713"/>
      <c r="BU40" s="714"/>
      <c r="BV40" s="679">
        <v>90</v>
      </c>
      <c r="BW40" s="680"/>
      <c r="BX40" s="680"/>
      <c r="BY40" s="680"/>
      <c r="BZ40" s="680"/>
      <c r="CA40" s="680"/>
      <c r="CB40" s="723"/>
      <c r="CD40" s="712" t="s">
        <v>346</v>
      </c>
      <c r="CE40" s="713"/>
      <c r="CF40" s="713"/>
      <c r="CG40" s="713"/>
      <c r="CH40" s="713"/>
      <c r="CI40" s="713"/>
      <c r="CJ40" s="713"/>
      <c r="CK40" s="713"/>
      <c r="CL40" s="713"/>
      <c r="CM40" s="713"/>
      <c r="CN40" s="713"/>
      <c r="CO40" s="713"/>
      <c r="CP40" s="713"/>
      <c r="CQ40" s="714"/>
      <c r="CR40" s="679">
        <v>9446</v>
      </c>
      <c r="CS40" s="680"/>
      <c r="CT40" s="680"/>
      <c r="CU40" s="680"/>
      <c r="CV40" s="680"/>
      <c r="CW40" s="680"/>
      <c r="CX40" s="680"/>
      <c r="CY40" s="681"/>
      <c r="CZ40" s="682">
        <v>0.1</v>
      </c>
      <c r="DA40" s="700"/>
      <c r="DB40" s="700"/>
      <c r="DC40" s="701"/>
      <c r="DD40" s="685">
        <v>7336</v>
      </c>
      <c r="DE40" s="680"/>
      <c r="DF40" s="680"/>
      <c r="DG40" s="680"/>
      <c r="DH40" s="680"/>
      <c r="DI40" s="680"/>
      <c r="DJ40" s="680"/>
      <c r="DK40" s="681"/>
      <c r="DL40" s="685" t="s">
        <v>233</v>
      </c>
      <c r="DM40" s="680"/>
      <c r="DN40" s="680"/>
      <c r="DO40" s="680"/>
      <c r="DP40" s="680"/>
      <c r="DQ40" s="680"/>
      <c r="DR40" s="680"/>
      <c r="DS40" s="680"/>
      <c r="DT40" s="680"/>
      <c r="DU40" s="680"/>
      <c r="DV40" s="681"/>
      <c r="DW40" s="682" t="s">
        <v>233</v>
      </c>
      <c r="DX40" s="700"/>
      <c r="DY40" s="700"/>
      <c r="DZ40" s="700"/>
      <c r="EA40" s="700"/>
      <c r="EB40" s="700"/>
      <c r="EC40" s="715"/>
    </row>
    <row r="41" spans="2:133" ht="11.25" customHeight="1" x14ac:dyDescent="0.15">
      <c r="B41" s="676" t="s">
        <v>347</v>
      </c>
      <c r="C41" s="677"/>
      <c r="D41" s="677"/>
      <c r="E41" s="677"/>
      <c r="F41" s="677"/>
      <c r="G41" s="677"/>
      <c r="H41" s="677"/>
      <c r="I41" s="677"/>
      <c r="J41" s="677"/>
      <c r="K41" s="677"/>
      <c r="L41" s="677"/>
      <c r="M41" s="677"/>
      <c r="N41" s="677"/>
      <c r="O41" s="677"/>
      <c r="P41" s="677"/>
      <c r="Q41" s="678"/>
      <c r="R41" s="679">
        <v>243567</v>
      </c>
      <c r="S41" s="680"/>
      <c r="T41" s="680"/>
      <c r="U41" s="680"/>
      <c r="V41" s="680"/>
      <c r="W41" s="680"/>
      <c r="X41" s="680"/>
      <c r="Y41" s="681"/>
      <c r="Z41" s="716">
        <v>1.8</v>
      </c>
      <c r="AA41" s="716"/>
      <c r="AB41" s="716"/>
      <c r="AC41" s="716"/>
      <c r="AD41" s="717" t="s">
        <v>233</v>
      </c>
      <c r="AE41" s="717"/>
      <c r="AF41" s="717"/>
      <c r="AG41" s="717"/>
      <c r="AH41" s="717"/>
      <c r="AI41" s="717"/>
      <c r="AJ41" s="717"/>
      <c r="AK41" s="717"/>
      <c r="AL41" s="682" t="s">
        <v>233</v>
      </c>
      <c r="AM41" s="683"/>
      <c r="AN41" s="683"/>
      <c r="AO41" s="718"/>
      <c r="AQ41" s="719" t="s">
        <v>348</v>
      </c>
      <c r="AR41" s="720"/>
      <c r="AS41" s="720"/>
      <c r="AT41" s="720"/>
      <c r="AU41" s="720"/>
      <c r="AV41" s="720"/>
      <c r="AW41" s="720"/>
      <c r="AX41" s="720"/>
      <c r="AY41" s="721"/>
      <c r="AZ41" s="679">
        <v>232025</v>
      </c>
      <c r="BA41" s="680"/>
      <c r="BB41" s="680"/>
      <c r="BC41" s="680"/>
      <c r="BD41" s="698"/>
      <c r="BE41" s="698"/>
      <c r="BF41" s="722"/>
      <c r="BG41" s="724"/>
      <c r="BH41" s="725"/>
      <c r="BI41" s="725"/>
      <c r="BJ41" s="725"/>
      <c r="BK41" s="725"/>
      <c r="BL41" s="233"/>
      <c r="BM41" s="713" t="s">
        <v>349</v>
      </c>
      <c r="BN41" s="713"/>
      <c r="BO41" s="713"/>
      <c r="BP41" s="713"/>
      <c r="BQ41" s="713"/>
      <c r="BR41" s="713"/>
      <c r="BS41" s="713"/>
      <c r="BT41" s="713"/>
      <c r="BU41" s="714"/>
      <c r="BV41" s="679" t="s">
        <v>233</v>
      </c>
      <c r="BW41" s="680"/>
      <c r="BX41" s="680"/>
      <c r="BY41" s="680"/>
      <c r="BZ41" s="680"/>
      <c r="CA41" s="680"/>
      <c r="CB41" s="723"/>
      <c r="CD41" s="712" t="s">
        <v>350</v>
      </c>
      <c r="CE41" s="713"/>
      <c r="CF41" s="713"/>
      <c r="CG41" s="713"/>
      <c r="CH41" s="713"/>
      <c r="CI41" s="713"/>
      <c r="CJ41" s="713"/>
      <c r="CK41" s="713"/>
      <c r="CL41" s="713"/>
      <c r="CM41" s="713"/>
      <c r="CN41" s="713"/>
      <c r="CO41" s="713"/>
      <c r="CP41" s="713"/>
      <c r="CQ41" s="714"/>
      <c r="CR41" s="679" t="s">
        <v>233</v>
      </c>
      <c r="CS41" s="698"/>
      <c r="CT41" s="698"/>
      <c r="CU41" s="698"/>
      <c r="CV41" s="698"/>
      <c r="CW41" s="698"/>
      <c r="CX41" s="698"/>
      <c r="CY41" s="699"/>
      <c r="CZ41" s="682" t="s">
        <v>233</v>
      </c>
      <c r="DA41" s="700"/>
      <c r="DB41" s="700"/>
      <c r="DC41" s="701"/>
      <c r="DD41" s="685" t="s">
        <v>130</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351</v>
      </c>
      <c r="C42" s="661"/>
      <c r="D42" s="661"/>
      <c r="E42" s="661"/>
      <c r="F42" s="661"/>
      <c r="G42" s="661"/>
      <c r="H42" s="661"/>
      <c r="I42" s="661"/>
      <c r="J42" s="661"/>
      <c r="K42" s="661"/>
      <c r="L42" s="661"/>
      <c r="M42" s="661"/>
      <c r="N42" s="661"/>
      <c r="O42" s="661"/>
      <c r="P42" s="661"/>
      <c r="Q42" s="662"/>
      <c r="R42" s="663">
        <v>13802532</v>
      </c>
      <c r="S42" s="702"/>
      <c r="T42" s="702"/>
      <c r="U42" s="702"/>
      <c r="V42" s="702"/>
      <c r="W42" s="702"/>
      <c r="X42" s="702"/>
      <c r="Y42" s="704"/>
      <c r="Z42" s="705">
        <v>100</v>
      </c>
      <c r="AA42" s="705"/>
      <c r="AB42" s="705"/>
      <c r="AC42" s="705"/>
      <c r="AD42" s="706">
        <v>7438819</v>
      </c>
      <c r="AE42" s="706"/>
      <c r="AF42" s="706"/>
      <c r="AG42" s="706"/>
      <c r="AH42" s="706"/>
      <c r="AI42" s="706"/>
      <c r="AJ42" s="706"/>
      <c r="AK42" s="706"/>
      <c r="AL42" s="666">
        <v>100</v>
      </c>
      <c r="AM42" s="707"/>
      <c r="AN42" s="707"/>
      <c r="AO42" s="708"/>
      <c r="AQ42" s="709" t="s">
        <v>352</v>
      </c>
      <c r="AR42" s="710"/>
      <c r="AS42" s="710"/>
      <c r="AT42" s="710"/>
      <c r="AU42" s="710"/>
      <c r="AV42" s="710"/>
      <c r="AW42" s="710"/>
      <c r="AX42" s="710"/>
      <c r="AY42" s="711"/>
      <c r="AZ42" s="663">
        <v>819654</v>
      </c>
      <c r="BA42" s="702"/>
      <c r="BB42" s="702"/>
      <c r="BC42" s="702"/>
      <c r="BD42" s="664"/>
      <c r="BE42" s="664"/>
      <c r="BF42" s="728"/>
      <c r="BG42" s="726"/>
      <c r="BH42" s="727"/>
      <c r="BI42" s="727"/>
      <c r="BJ42" s="727"/>
      <c r="BK42" s="727"/>
      <c r="BL42" s="234"/>
      <c r="BM42" s="729" t="s">
        <v>353</v>
      </c>
      <c r="BN42" s="729"/>
      <c r="BO42" s="729"/>
      <c r="BP42" s="729"/>
      <c r="BQ42" s="729"/>
      <c r="BR42" s="729"/>
      <c r="BS42" s="729"/>
      <c r="BT42" s="729"/>
      <c r="BU42" s="730"/>
      <c r="BV42" s="663">
        <v>324</v>
      </c>
      <c r="BW42" s="702"/>
      <c r="BX42" s="702"/>
      <c r="BY42" s="702"/>
      <c r="BZ42" s="702"/>
      <c r="CA42" s="702"/>
      <c r="CB42" s="703"/>
      <c r="CD42" s="676" t="s">
        <v>354</v>
      </c>
      <c r="CE42" s="677"/>
      <c r="CF42" s="677"/>
      <c r="CG42" s="677"/>
      <c r="CH42" s="677"/>
      <c r="CI42" s="677"/>
      <c r="CJ42" s="677"/>
      <c r="CK42" s="677"/>
      <c r="CL42" s="677"/>
      <c r="CM42" s="677"/>
      <c r="CN42" s="677"/>
      <c r="CO42" s="677"/>
      <c r="CP42" s="677"/>
      <c r="CQ42" s="678"/>
      <c r="CR42" s="679">
        <v>1651110</v>
      </c>
      <c r="CS42" s="680"/>
      <c r="CT42" s="680"/>
      <c r="CU42" s="680"/>
      <c r="CV42" s="680"/>
      <c r="CW42" s="680"/>
      <c r="CX42" s="680"/>
      <c r="CY42" s="681"/>
      <c r="CZ42" s="682">
        <v>12</v>
      </c>
      <c r="DA42" s="683"/>
      <c r="DB42" s="683"/>
      <c r="DC42" s="684"/>
      <c r="DD42" s="685">
        <v>126365</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5"/>
      <c r="BW43" s="235"/>
      <c r="BX43" s="235"/>
      <c r="BY43" s="235"/>
      <c r="BZ43" s="235"/>
      <c r="CA43" s="235"/>
      <c r="CB43" s="235"/>
      <c r="CD43" s="676" t="s">
        <v>355</v>
      </c>
      <c r="CE43" s="677"/>
      <c r="CF43" s="677"/>
      <c r="CG43" s="677"/>
      <c r="CH43" s="677"/>
      <c r="CI43" s="677"/>
      <c r="CJ43" s="677"/>
      <c r="CK43" s="677"/>
      <c r="CL43" s="677"/>
      <c r="CM43" s="677"/>
      <c r="CN43" s="677"/>
      <c r="CO43" s="677"/>
      <c r="CP43" s="677"/>
      <c r="CQ43" s="678"/>
      <c r="CR43" s="679">
        <v>45211</v>
      </c>
      <c r="CS43" s="698"/>
      <c r="CT43" s="698"/>
      <c r="CU43" s="698"/>
      <c r="CV43" s="698"/>
      <c r="CW43" s="698"/>
      <c r="CX43" s="698"/>
      <c r="CY43" s="699"/>
      <c r="CZ43" s="682">
        <v>0.3</v>
      </c>
      <c r="DA43" s="700"/>
      <c r="DB43" s="700"/>
      <c r="DC43" s="701"/>
      <c r="DD43" s="685">
        <v>41622</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303</v>
      </c>
      <c r="CE44" s="693"/>
      <c r="CF44" s="676" t="s">
        <v>356</v>
      </c>
      <c r="CG44" s="677"/>
      <c r="CH44" s="677"/>
      <c r="CI44" s="677"/>
      <c r="CJ44" s="677"/>
      <c r="CK44" s="677"/>
      <c r="CL44" s="677"/>
      <c r="CM44" s="677"/>
      <c r="CN44" s="677"/>
      <c r="CO44" s="677"/>
      <c r="CP44" s="677"/>
      <c r="CQ44" s="678"/>
      <c r="CR44" s="679">
        <v>1493432</v>
      </c>
      <c r="CS44" s="680"/>
      <c r="CT44" s="680"/>
      <c r="CU44" s="680"/>
      <c r="CV44" s="680"/>
      <c r="CW44" s="680"/>
      <c r="CX44" s="680"/>
      <c r="CY44" s="681"/>
      <c r="CZ44" s="682">
        <v>10.9</v>
      </c>
      <c r="DA44" s="683"/>
      <c r="DB44" s="683"/>
      <c r="DC44" s="684"/>
      <c r="DD44" s="685">
        <v>114557</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357</v>
      </c>
      <c r="CG45" s="677"/>
      <c r="CH45" s="677"/>
      <c r="CI45" s="677"/>
      <c r="CJ45" s="677"/>
      <c r="CK45" s="677"/>
      <c r="CL45" s="677"/>
      <c r="CM45" s="677"/>
      <c r="CN45" s="677"/>
      <c r="CO45" s="677"/>
      <c r="CP45" s="677"/>
      <c r="CQ45" s="678"/>
      <c r="CR45" s="679">
        <v>907017</v>
      </c>
      <c r="CS45" s="698"/>
      <c r="CT45" s="698"/>
      <c r="CU45" s="698"/>
      <c r="CV45" s="698"/>
      <c r="CW45" s="698"/>
      <c r="CX45" s="698"/>
      <c r="CY45" s="699"/>
      <c r="CZ45" s="682">
        <v>6.6</v>
      </c>
      <c r="DA45" s="700"/>
      <c r="DB45" s="700"/>
      <c r="DC45" s="701"/>
      <c r="DD45" s="685">
        <v>27620</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27" t="s">
        <v>358</v>
      </c>
      <c r="C46" s="227"/>
      <c r="D46" s="227"/>
      <c r="E46" s="227"/>
      <c r="F46" s="227"/>
      <c r="G46" s="227"/>
      <c r="H46" s="227"/>
      <c r="I46" s="227"/>
      <c r="J46" s="227"/>
      <c r="K46" s="227"/>
      <c r="L46" s="227"/>
      <c r="M46" s="227"/>
      <c r="N46" s="227"/>
      <c r="O46" s="227"/>
      <c r="P46" s="227"/>
      <c r="Q46" s="227"/>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694"/>
      <c r="CE46" s="695"/>
      <c r="CF46" s="676" t="s">
        <v>359</v>
      </c>
      <c r="CG46" s="677"/>
      <c r="CH46" s="677"/>
      <c r="CI46" s="677"/>
      <c r="CJ46" s="677"/>
      <c r="CK46" s="677"/>
      <c r="CL46" s="677"/>
      <c r="CM46" s="677"/>
      <c r="CN46" s="677"/>
      <c r="CO46" s="677"/>
      <c r="CP46" s="677"/>
      <c r="CQ46" s="678"/>
      <c r="CR46" s="679">
        <v>586415</v>
      </c>
      <c r="CS46" s="680"/>
      <c r="CT46" s="680"/>
      <c r="CU46" s="680"/>
      <c r="CV46" s="680"/>
      <c r="CW46" s="680"/>
      <c r="CX46" s="680"/>
      <c r="CY46" s="681"/>
      <c r="CZ46" s="682">
        <v>4.3</v>
      </c>
      <c r="DA46" s="683"/>
      <c r="DB46" s="683"/>
      <c r="DC46" s="684"/>
      <c r="DD46" s="685">
        <v>86937</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37" t="s">
        <v>360</v>
      </c>
      <c r="C47" s="227"/>
      <c r="D47" s="227"/>
      <c r="E47" s="227"/>
      <c r="F47" s="227"/>
      <c r="G47" s="227"/>
      <c r="H47" s="227"/>
      <c r="I47" s="227"/>
      <c r="J47" s="227"/>
      <c r="K47" s="227"/>
      <c r="L47" s="227"/>
      <c r="M47" s="227"/>
      <c r="N47" s="227"/>
      <c r="O47" s="227"/>
      <c r="P47" s="227"/>
      <c r="Q47" s="227"/>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694"/>
      <c r="CE47" s="695"/>
      <c r="CF47" s="676" t="s">
        <v>361</v>
      </c>
      <c r="CG47" s="677"/>
      <c r="CH47" s="677"/>
      <c r="CI47" s="677"/>
      <c r="CJ47" s="677"/>
      <c r="CK47" s="677"/>
      <c r="CL47" s="677"/>
      <c r="CM47" s="677"/>
      <c r="CN47" s="677"/>
      <c r="CO47" s="677"/>
      <c r="CP47" s="677"/>
      <c r="CQ47" s="678"/>
      <c r="CR47" s="679">
        <v>157678</v>
      </c>
      <c r="CS47" s="698"/>
      <c r="CT47" s="698"/>
      <c r="CU47" s="698"/>
      <c r="CV47" s="698"/>
      <c r="CW47" s="698"/>
      <c r="CX47" s="698"/>
      <c r="CY47" s="699"/>
      <c r="CZ47" s="682">
        <v>1.1000000000000001</v>
      </c>
      <c r="DA47" s="700"/>
      <c r="DB47" s="700"/>
      <c r="DC47" s="701"/>
      <c r="DD47" s="685">
        <v>11808</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38" t="s">
        <v>362</v>
      </c>
      <c r="CD48" s="696"/>
      <c r="CE48" s="697"/>
      <c r="CF48" s="676" t="s">
        <v>363</v>
      </c>
      <c r="CG48" s="677"/>
      <c r="CH48" s="677"/>
      <c r="CI48" s="677"/>
      <c r="CJ48" s="677"/>
      <c r="CK48" s="677"/>
      <c r="CL48" s="677"/>
      <c r="CM48" s="677"/>
      <c r="CN48" s="677"/>
      <c r="CO48" s="677"/>
      <c r="CP48" s="677"/>
      <c r="CQ48" s="678"/>
      <c r="CR48" s="679" t="s">
        <v>130</v>
      </c>
      <c r="CS48" s="680"/>
      <c r="CT48" s="680"/>
      <c r="CU48" s="680"/>
      <c r="CV48" s="680"/>
      <c r="CW48" s="680"/>
      <c r="CX48" s="680"/>
      <c r="CY48" s="681"/>
      <c r="CZ48" s="682" t="s">
        <v>233</v>
      </c>
      <c r="DA48" s="683"/>
      <c r="DB48" s="683"/>
      <c r="DC48" s="684"/>
      <c r="DD48" s="685" t="s">
        <v>130</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364</v>
      </c>
      <c r="CE49" s="661"/>
      <c r="CF49" s="661"/>
      <c r="CG49" s="661"/>
      <c r="CH49" s="661"/>
      <c r="CI49" s="661"/>
      <c r="CJ49" s="661"/>
      <c r="CK49" s="661"/>
      <c r="CL49" s="661"/>
      <c r="CM49" s="661"/>
      <c r="CN49" s="661"/>
      <c r="CO49" s="661"/>
      <c r="CP49" s="661"/>
      <c r="CQ49" s="662"/>
      <c r="CR49" s="663">
        <v>13744005</v>
      </c>
      <c r="CS49" s="664"/>
      <c r="CT49" s="664"/>
      <c r="CU49" s="664"/>
      <c r="CV49" s="664"/>
      <c r="CW49" s="664"/>
      <c r="CX49" s="664"/>
      <c r="CY49" s="665"/>
      <c r="CZ49" s="666">
        <v>100</v>
      </c>
      <c r="DA49" s="667"/>
      <c r="DB49" s="667"/>
      <c r="DC49" s="668"/>
      <c r="DD49" s="669">
        <v>8282031</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MXtWfg2er0NcAhApWq92iWJlvonvwFNpu/u0vSx9KOYQ4jyDrMj/Iml6A5DATZefSVOD/nQWuv3cJ3ObClzug==" saltValue="ljRktFh4LeCP5YUqFXeY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3" zoomScale="70" zoomScaleNormal="25" zoomScaleSheetLayoutView="70" workbookViewId="0">
      <selection activeCell="BQ103" sqref="BQ103:DZ103"/>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365</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7" t="s">
        <v>366</v>
      </c>
      <c r="DK2" s="1208"/>
      <c r="DL2" s="1208"/>
      <c r="DM2" s="1208"/>
      <c r="DN2" s="1208"/>
      <c r="DO2" s="1209"/>
      <c r="DP2" s="247"/>
      <c r="DQ2" s="1207" t="s">
        <v>367</v>
      </c>
      <c r="DR2" s="1208"/>
      <c r="DS2" s="1208"/>
      <c r="DT2" s="1208"/>
      <c r="DU2" s="1208"/>
      <c r="DV2" s="1208"/>
      <c r="DW2" s="1208"/>
      <c r="DX2" s="1208"/>
      <c r="DY2" s="1208"/>
      <c r="DZ2" s="120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60" t="s">
        <v>368</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0"/>
      <c r="BA4" s="250"/>
      <c r="BB4" s="250"/>
      <c r="BC4" s="250"/>
      <c r="BD4" s="250"/>
      <c r="BE4" s="251"/>
      <c r="BF4" s="251"/>
      <c r="BG4" s="251"/>
      <c r="BH4" s="251"/>
      <c r="BI4" s="251"/>
      <c r="BJ4" s="251"/>
      <c r="BK4" s="251"/>
      <c r="BL4" s="251"/>
      <c r="BM4" s="251"/>
      <c r="BN4" s="251"/>
      <c r="BO4" s="251"/>
      <c r="BP4" s="251"/>
      <c r="BQ4" s="250" t="s">
        <v>369</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92" t="s">
        <v>370</v>
      </c>
      <c r="B5" s="1093"/>
      <c r="C5" s="1093"/>
      <c r="D5" s="1093"/>
      <c r="E5" s="1093"/>
      <c r="F5" s="1093"/>
      <c r="G5" s="1093"/>
      <c r="H5" s="1093"/>
      <c r="I5" s="1093"/>
      <c r="J5" s="1093"/>
      <c r="K5" s="1093"/>
      <c r="L5" s="1093"/>
      <c r="M5" s="1093"/>
      <c r="N5" s="1093"/>
      <c r="O5" s="1093"/>
      <c r="P5" s="1094"/>
      <c r="Q5" s="1098" t="s">
        <v>371</v>
      </c>
      <c r="R5" s="1099"/>
      <c r="S5" s="1099"/>
      <c r="T5" s="1099"/>
      <c r="U5" s="1100"/>
      <c r="V5" s="1098" t="s">
        <v>372</v>
      </c>
      <c r="W5" s="1099"/>
      <c r="X5" s="1099"/>
      <c r="Y5" s="1099"/>
      <c r="Z5" s="1100"/>
      <c r="AA5" s="1098" t="s">
        <v>373</v>
      </c>
      <c r="AB5" s="1099"/>
      <c r="AC5" s="1099"/>
      <c r="AD5" s="1099"/>
      <c r="AE5" s="1099"/>
      <c r="AF5" s="1210" t="s">
        <v>374</v>
      </c>
      <c r="AG5" s="1099"/>
      <c r="AH5" s="1099"/>
      <c r="AI5" s="1099"/>
      <c r="AJ5" s="1114"/>
      <c r="AK5" s="1099" t="s">
        <v>375</v>
      </c>
      <c r="AL5" s="1099"/>
      <c r="AM5" s="1099"/>
      <c r="AN5" s="1099"/>
      <c r="AO5" s="1100"/>
      <c r="AP5" s="1098" t="s">
        <v>376</v>
      </c>
      <c r="AQ5" s="1099"/>
      <c r="AR5" s="1099"/>
      <c r="AS5" s="1099"/>
      <c r="AT5" s="1100"/>
      <c r="AU5" s="1098" t="s">
        <v>377</v>
      </c>
      <c r="AV5" s="1099"/>
      <c r="AW5" s="1099"/>
      <c r="AX5" s="1099"/>
      <c r="AY5" s="1114"/>
      <c r="AZ5" s="254"/>
      <c r="BA5" s="254"/>
      <c r="BB5" s="254"/>
      <c r="BC5" s="254"/>
      <c r="BD5" s="254"/>
      <c r="BE5" s="255"/>
      <c r="BF5" s="255"/>
      <c r="BG5" s="255"/>
      <c r="BH5" s="255"/>
      <c r="BI5" s="255"/>
      <c r="BJ5" s="255"/>
      <c r="BK5" s="255"/>
      <c r="BL5" s="255"/>
      <c r="BM5" s="255"/>
      <c r="BN5" s="255"/>
      <c r="BO5" s="255"/>
      <c r="BP5" s="255"/>
      <c r="BQ5" s="1092" t="s">
        <v>378</v>
      </c>
      <c r="BR5" s="1093"/>
      <c r="BS5" s="1093"/>
      <c r="BT5" s="1093"/>
      <c r="BU5" s="1093"/>
      <c r="BV5" s="1093"/>
      <c r="BW5" s="1093"/>
      <c r="BX5" s="1093"/>
      <c r="BY5" s="1093"/>
      <c r="BZ5" s="1093"/>
      <c r="CA5" s="1093"/>
      <c r="CB5" s="1093"/>
      <c r="CC5" s="1093"/>
      <c r="CD5" s="1093"/>
      <c r="CE5" s="1093"/>
      <c r="CF5" s="1093"/>
      <c r="CG5" s="1094"/>
      <c r="CH5" s="1098" t="s">
        <v>379</v>
      </c>
      <c r="CI5" s="1099"/>
      <c r="CJ5" s="1099"/>
      <c r="CK5" s="1099"/>
      <c r="CL5" s="1100"/>
      <c r="CM5" s="1098" t="s">
        <v>380</v>
      </c>
      <c r="CN5" s="1099"/>
      <c r="CO5" s="1099"/>
      <c r="CP5" s="1099"/>
      <c r="CQ5" s="1100"/>
      <c r="CR5" s="1098" t="s">
        <v>381</v>
      </c>
      <c r="CS5" s="1099"/>
      <c r="CT5" s="1099"/>
      <c r="CU5" s="1099"/>
      <c r="CV5" s="1100"/>
      <c r="CW5" s="1098" t="s">
        <v>382</v>
      </c>
      <c r="CX5" s="1099"/>
      <c r="CY5" s="1099"/>
      <c r="CZ5" s="1099"/>
      <c r="DA5" s="1100"/>
      <c r="DB5" s="1098" t="s">
        <v>383</v>
      </c>
      <c r="DC5" s="1099"/>
      <c r="DD5" s="1099"/>
      <c r="DE5" s="1099"/>
      <c r="DF5" s="1100"/>
      <c r="DG5" s="1195" t="s">
        <v>384</v>
      </c>
      <c r="DH5" s="1196"/>
      <c r="DI5" s="1196"/>
      <c r="DJ5" s="1196"/>
      <c r="DK5" s="1197"/>
      <c r="DL5" s="1195" t="s">
        <v>385</v>
      </c>
      <c r="DM5" s="1196"/>
      <c r="DN5" s="1196"/>
      <c r="DO5" s="1196"/>
      <c r="DP5" s="1197"/>
      <c r="DQ5" s="1098" t="s">
        <v>386</v>
      </c>
      <c r="DR5" s="1099"/>
      <c r="DS5" s="1099"/>
      <c r="DT5" s="1099"/>
      <c r="DU5" s="1100"/>
      <c r="DV5" s="1098" t="s">
        <v>377</v>
      </c>
      <c r="DW5" s="1099"/>
      <c r="DX5" s="1099"/>
      <c r="DY5" s="1099"/>
      <c r="DZ5" s="1114"/>
      <c r="EA5" s="252"/>
    </row>
    <row r="6" spans="1:131" s="253"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1"/>
      <c r="AG6" s="1102"/>
      <c r="AH6" s="1102"/>
      <c r="AI6" s="1102"/>
      <c r="AJ6" s="1115"/>
      <c r="AK6" s="1102"/>
      <c r="AL6" s="1102"/>
      <c r="AM6" s="1102"/>
      <c r="AN6" s="1102"/>
      <c r="AO6" s="1103"/>
      <c r="AP6" s="1101"/>
      <c r="AQ6" s="1102"/>
      <c r="AR6" s="1102"/>
      <c r="AS6" s="1102"/>
      <c r="AT6" s="1103"/>
      <c r="AU6" s="1101"/>
      <c r="AV6" s="1102"/>
      <c r="AW6" s="1102"/>
      <c r="AX6" s="1102"/>
      <c r="AY6" s="1115"/>
      <c r="AZ6" s="250"/>
      <c r="BA6" s="250"/>
      <c r="BB6" s="250"/>
      <c r="BC6" s="250"/>
      <c r="BD6" s="250"/>
      <c r="BE6" s="251"/>
      <c r="BF6" s="251"/>
      <c r="BG6" s="251"/>
      <c r="BH6" s="251"/>
      <c r="BI6" s="251"/>
      <c r="BJ6" s="251"/>
      <c r="BK6" s="251"/>
      <c r="BL6" s="251"/>
      <c r="BM6" s="251"/>
      <c r="BN6" s="251"/>
      <c r="BO6" s="251"/>
      <c r="BP6" s="251"/>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8"/>
      <c r="DH6" s="1199"/>
      <c r="DI6" s="1199"/>
      <c r="DJ6" s="1199"/>
      <c r="DK6" s="1200"/>
      <c r="DL6" s="1198"/>
      <c r="DM6" s="1199"/>
      <c r="DN6" s="1199"/>
      <c r="DO6" s="1199"/>
      <c r="DP6" s="1200"/>
      <c r="DQ6" s="1101"/>
      <c r="DR6" s="1102"/>
      <c r="DS6" s="1102"/>
      <c r="DT6" s="1102"/>
      <c r="DU6" s="1103"/>
      <c r="DV6" s="1101"/>
      <c r="DW6" s="1102"/>
      <c r="DX6" s="1102"/>
      <c r="DY6" s="1102"/>
      <c r="DZ6" s="1115"/>
      <c r="EA6" s="252"/>
    </row>
    <row r="7" spans="1:131" s="253" customFormat="1" ht="26.25" customHeight="1" thickTop="1" x14ac:dyDescent="0.15">
      <c r="A7" s="256">
        <v>1</v>
      </c>
      <c r="B7" s="1147" t="s">
        <v>387</v>
      </c>
      <c r="C7" s="1148"/>
      <c r="D7" s="1148"/>
      <c r="E7" s="1148"/>
      <c r="F7" s="1148"/>
      <c r="G7" s="1148"/>
      <c r="H7" s="1148"/>
      <c r="I7" s="1148"/>
      <c r="J7" s="1148"/>
      <c r="K7" s="1148"/>
      <c r="L7" s="1148"/>
      <c r="M7" s="1148"/>
      <c r="N7" s="1148"/>
      <c r="O7" s="1148"/>
      <c r="P7" s="1149"/>
      <c r="Q7" s="1201">
        <v>13794</v>
      </c>
      <c r="R7" s="1202"/>
      <c r="S7" s="1202"/>
      <c r="T7" s="1202"/>
      <c r="U7" s="1202"/>
      <c r="V7" s="1202">
        <v>13736</v>
      </c>
      <c r="W7" s="1202"/>
      <c r="X7" s="1202"/>
      <c r="Y7" s="1202"/>
      <c r="Z7" s="1202"/>
      <c r="AA7" s="1202">
        <v>58</v>
      </c>
      <c r="AB7" s="1202"/>
      <c r="AC7" s="1202"/>
      <c r="AD7" s="1202"/>
      <c r="AE7" s="1203"/>
      <c r="AF7" s="1204">
        <v>34</v>
      </c>
      <c r="AG7" s="1205"/>
      <c r="AH7" s="1205"/>
      <c r="AI7" s="1205"/>
      <c r="AJ7" s="1206"/>
      <c r="AK7" s="1188">
        <v>66</v>
      </c>
      <c r="AL7" s="1189"/>
      <c r="AM7" s="1189"/>
      <c r="AN7" s="1189"/>
      <c r="AO7" s="1189"/>
      <c r="AP7" s="1189">
        <v>15442</v>
      </c>
      <c r="AQ7" s="1189"/>
      <c r="AR7" s="1189"/>
      <c r="AS7" s="1189"/>
      <c r="AT7" s="1189"/>
      <c r="AU7" s="1190"/>
      <c r="AV7" s="1190"/>
      <c r="AW7" s="1190"/>
      <c r="AX7" s="1190"/>
      <c r="AY7" s="1191"/>
      <c r="AZ7" s="250"/>
      <c r="BA7" s="250"/>
      <c r="BB7" s="250"/>
      <c r="BC7" s="250"/>
      <c r="BD7" s="250"/>
      <c r="BE7" s="251"/>
      <c r="BF7" s="251"/>
      <c r="BG7" s="251"/>
      <c r="BH7" s="251"/>
      <c r="BI7" s="251"/>
      <c r="BJ7" s="251"/>
      <c r="BK7" s="251"/>
      <c r="BL7" s="251"/>
      <c r="BM7" s="251"/>
      <c r="BN7" s="251"/>
      <c r="BO7" s="251"/>
      <c r="BP7" s="251"/>
      <c r="BQ7" s="257">
        <v>1</v>
      </c>
      <c r="BR7" s="258"/>
      <c r="BS7" s="1192" t="s">
        <v>611</v>
      </c>
      <c r="BT7" s="1193"/>
      <c r="BU7" s="1193"/>
      <c r="BV7" s="1193"/>
      <c r="BW7" s="1193"/>
      <c r="BX7" s="1193"/>
      <c r="BY7" s="1193"/>
      <c r="BZ7" s="1193"/>
      <c r="CA7" s="1193"/>
      <c r="CB7" s="1193"/>
      <c r="CC7" s="1193"/>
      <c r="CD7" s="1193"/>
      <c r="CE7" s="1193"/>
      <c r="CF7" s="1193"/>
      <c r="CG7" s="1194"/>
      <c r="CH7" s="1185">
        <v>5</v>
      </c>
      <c r="CI7" s="1186"/>
      <c r="CJ7" s="1186"/>
      <c r="CK7" s="1186"/>
      <c r="CL7" s="1187"/>
      <c r="CM7" s="1185">
        <v>17</v>
      </c>
      <c r="CN7" s="1186"/>
      <c r="CO7" s="1186"/>
      <c r="CP7" s="1186"/>
      <c r="CQ7" s="1187"/>
      <c r="CR7" s="1185">
        <v>2</v>
      </c>
      <c r="CS7" s="1186"/>
      <c r="CT7" s="1186"/>
      <c r="CU7" s="1186"/>
      <c r="CV7" s="1187"/>
      <c r="CW7" s="1086" t="s">
        <v>531</v>
      </c>
      <c r="CX7" s="1087"/>
      <c r="CY7" s="1087"/>
      <c r="CZ7" s="1087"/>
      <c r="DA7" s="1088"/>
      <c r="DB7" s="1086" t="s">
        <v>531</v>
      </c>
      <c r="DC7" s="1087"/>
      <c r="DD7" s="1087"/>
      <c r="DE7" s="1087"/>
      <c r="DF7" s="1088"/>
      <c r="DG7" s="1185" t="s">
        <v>612</v>
      </c>
      <c r="DH7" s="1186"/>
      <c r="DI7" s="1186"/>
      <c r="DJ7" s="1186"/>
      <c r="DK7" s="1187"/>
      <c r="DL7" s="1185" t="s">
        <v>612</v>
      </c>
      <c r="DM7" s="1186"/>
      <c r="DN7" s="1186"/>
      <c r="DO7" s="1186"/>
      <c r="DP7" s="1187"/>
      <c r="DQ7" s="1185" t="s">
        <v>531</v>
      </c>
      <c r="DR7" s="1186"/>
      <c r="DS7" s="1186"/>
      <c r="DT7" s="1186"/>
      <c r="DU7" s="1187"/>
      <c r="DV7" s="1212"/>
      <c r="DW7" s="1213"/>
      <c r="DX7" s="1213"/>
      <c r="DY7" s="1213"/>
      <c r="DZ7" s="1214"/>
      <c r="EA7" s="252"/>
    </row>
    <row r="8" spans="1:131" s="253" customFormat="1" ht="26.25" customHeight="1" x14ac:dyDescent="0.15">
      <c r="A8" s="259">
        <v>2</v>
      </c>
      <c r="B8" s="1134" t="s">
        <v>388</v>
      </c>
      <c r="C8" s="1135"/>
      <c r="D8" s="1135"/>
      <c r="E8" s="1135"/>
      <c r="F8" s="1135"/>
      <c r="G8" s="1135"/>
      <c r="H8" s="1135"/>
      <c r="I8" s="1135"/>
      <c r="J8" s="1135"/>
      <c r="K8" s="1135"/>
      <c r="L8" s="1135"/>
      <c r="M8" s="1135"/>
      <c r="N8" s="1135"/>
      <c r="O8" s="1135"/>
      <c r="P8" s="1136"/>
      <c r="Q8" s="1140">
        <v>8</v>
      </c>
      <c r="R8" s="1141"/>
      <c r="S8" s="1141"/>
      <c r="T8" s="1141"/>
      <c r="U8" s="1141"/>
      <c r="V8" s="1141">
        <v>8</v>
      </c>
      <c r="W8" s="1141"/>
      <c r="X8" s="1141"/>
      <c r="Y8" s="1141"/>
      <c r="Z8" s="1141"/>
      <c r="AA8" s="1141" t="s">
        <v>613</v>
      </c>
      <c r="AB8" s="1141"/>
      <c r="AC8" s="1141"/>
      <c r="AD8" s="1141"/>
      <c r="AE8" s="1142"/>
      <c r="AF8" s="1116" t="s">
        <v>389</v>
      </c>
      <c r="AG8" s="1117"/>
      <c r="AH8" s="1117"/>
      <c r="AI8" s="1117"/>
      <c r="AJ8" s="1118"/>
      <c r="AK8" s="1183">
        <v>0</v>
      </c>
      <c r="AL8" s="1184"/>
      <c r="AM8" s="1184"/>
      <c r="AN8" s="1184"/>
      <c r="AO8" s="1184"/>
      <c r="AP8" s="1184" t="s">
        <v>597</v>
      </c>
      <c r="AQ8" s="1184"/>
      <c r="AR8" s="1184"/>
      <c r="AS8" s="1184"/>
      <c r="AT8" s="1184"/>
      <c r="AU8" s="1181"/>
      <c r="AV8" s="1181"/>
      <c r="AW8" s="1181"/>
      <c r="AX8" s="1181"/>
      <c r="AY8" s="1182"/>
      <c r="AZ8" s="250"/>
      <c r="BA8" s="250"/>
      <c r="BB8" s="250"/>
      <c r="BC8" s="250"/>
      <c r="BD8" s="250"/>
      <c r="BE8" s="251"/>
      <c r="BF8" s="251"/>
      <c r="BG8" s="251"/>
      <c r="BH8" s="251"/>
      <c r="BI8" s="251"/>
      <c r="BJ8" s="251"/>
      <c r="BK8" s="251"/>
      <c r="BL8" s="251"/>
      <c r="BM8" s="251"/>
      <c r="BN8" s="251"/>
      <c r="BO8" s="251"/>
      <c r="BP8" s="251"/>
      <c r="BQ8" s="260">
        <v>2</v>
      </c>
      <c r="BR8" s="261"/>
      <c r="BS8" s="1111" t="s">
        <v>609</v>
      </c>
      <c r="BT8" s="1112"/>
      <c r="BU8" s="1112"/>
      <c r="BV8" s="1112"/>
      <c r="BW8" s="1112"/>
      <c r="BX8" s="1112"/>
      <c r="BY8" s="1112"/>
      <c r="BZ8" s="1112"/>
      <c r="CA8" s="1112"/>
      <c r="CB8" s="1112"/>
      <c r="CC8" s="1112"/>
      <c r="CD8" s="1112"/>
      <c r="CE8" s="1112"/>
      <c r="CF8" s="1112"/>
      <c r="CG8" s="1113"/>
      <c r="CH8" s="1086">
        <v>0</v>
      </c>
      <c r="CI8" s="1087"/>
      <c r="CJ8" s="1087"/>
      <c r="CK8" s="1087"/>
      <c r="CL8" s="1088"/>
      <c r="CM8" s="1086">
        <v>-8</v>
      </c>
      <c r="CN8" s="1087"/>
      <c r="CO8" s="1087"/>
      <c r="CP8" s="1087"/>
      <c r="CQ8" s="1088"/>
      <c r="CR8" s="1086">
        <v>10</v>
      </c>
      <c r="CS8" s="1087"/>
      <c r="CT8" s="1087"/>
      <c r="CU8" s="1087"/>
      <c r="CV8" s="1088"/>
      <c r="CW8" s="1086" t="s">
        <v>610</v>
      </c>
      <c r="CX8" s="1087"/>
      <c r="CY8" s="1087"/>
      <c r="CZ8" s="1087"/>
      <c r="DA8" s="1088"/>
      <c r="DB8" s="1086" t="s">
        <v>531</v>
      </c>
      <c r="DC8" s="1087"/>
      <c r="DD8" s="1087"/>
      <c r="DE8" s="1087"/>
      <c r="DF8" s="1088"/>
      <c r="DG8" s="1086" t="s">
        <v>531</v>
      </c>
      <c r="DH8" s="1087"/>
      <c r="DI8" s="1087"/>
      <c r="DJ8" s="1087"/>
      <c r="DK8" s="1088"/>
      <c r="DL8" s="1086" t="s">
        <v>531</v>
      </c>
      <c r="DM8" s="1087"/>
      <c r="DN8" s="1087"/>
      <c r="DO8" s="1087"/>
      <c r="DP8" s="1088"/>
      <c r="DQ8" s="1086" t="s">
        <v>531</v>
      </c>
      <c r="DR8" s="1087"/>
      <c r="DS8" s="1087"/>
      <c r="DT8" s="1087"/>
      <c r="DU8" s="1088"/>
      <c r="DV8" s="1089"/>
      <c r="DW8" s="1090"/>
      <c r="DX8" s="1090"/>
      <c r="DY8" s="1090"/>
      <c r="DZ8" s="1091"/>
      <c r="EA8" s="252"/>
    </row>
    <row r="9" spans="1:131" s="253" customFormat="1" ht="26.25" customHeight="1" x14ac:dyDescent="0.15">
      <c r="A9" s="259">
        <v>3</v>
      </c>
      <c r="B9" s="1134" t="s">
        <v>390</v>
      </c>
      <c r="C9" s="1135"/>
      <c r="D9" s="1135"/>
      <c r="E9" s="1135"/>
      <c r="F9" s="1135"/>
      <c r="G9" s="1135"/>
      <c r="H9" s="1135"/>
      <c r="I9" s="1135"/>
      <c r="J9" s="1135"/>
      <c r="K9" s="1135"/>
      <c r="L9" s="1135"/>
      <c r="M9" s="1135"/>
      <c r="N9" s="1135"/>
      <c r="O9" s="1135"/>
      <c r="P9" s="1136"/>
      <c r="Q9" s="1140">
        <v>0</v>
      </c>
      <c r="R9" s="1141"/>
      <c r="S9" s="1141"/>
      <c r="T9" s="1141"/>
      <c r="U9" s="1141"/>
      <c r="V9" s="1141">
        <v>0</v>
      </c>
      <c r="W9" s="1141"/>
      <c r="X9" s="1141"/>
      <c r="Y9" s="1141"/>
      <c r="Z9" s="1141"/>
      <c r="AA9" s="1141">
        <v>0</v>
      </c>
      <c r="AB9" s="1141"/>
      <c r="AC9" s="1141"/>
      <c r="AD9" s="1141"/>
      <c r="AE9" s="1142"/>
      <c r="AF9" s="1116">
        <v>0</v>
      </c>
      <c r="AG9" s="1117"/>
      <c r="AH9" s="1117"/>
      <c r="AI9" s="1117"/>
      <c r="AJ9" s="1118"/>
      <c r="AK9" s="1183">
        <v>0</v>
      </c>
      <c r="AL9" s="1184"/>
      <c r="AM9" s="1184"/>
      <c r="AN9" s="1184"/>
      <c r="AO9" s="1184"/>
      <c r="AP9" s="1184" t="s">
        <v>597</v>
      </c>
      <c r="AQ9" s="1184"/>
      <c r="AR9" s="1184"/>
      <c r="AS9" s="1184"/>
      <c r="AT9" s="1184"/>
      <c r="AU9" s="1181"/>
      <c r="AV9" s="1181"/>
      <c r="AW9" s="1181"/>
      <c r="AX9" s="1181"/>
      <c r="AY9" s="1182"/>
      <c r="AZ9" s="250"/>
      <c r="BA9" s="250"/>
      <c r="BB9" s="250"/>
      <c r="BC9" s="250"/>
      <c r="BD9" s="250"/>
      <c r="BE9" s="251"/>
      <c r="BF9" s="251"/>
      <c r="BG9" s="251"/>
      <c r="BH9" s="251"/>
      <c r="BI9" s="251"/>
      <c r="BJ9" s="251"/>
      <c r="BK9" s="251"/>
      <c r="BL9" s="251"/>
      <c r="BM9" s="251"/>
      <c r="BN9" s="251"/>
      <c r="BO9" s="251"/>
      <c r="BP9" s="251"/>
      <c r="BQ9" s="260">
        <v>3</v>
      </c>
      <c r="BR9" s="261"/>
      <c r="BS9" s="1111" t="s">
        <v>596</v>
      </c>
      <c r="BT9" s="1112"/>
      <c r="BU9" s="1112"/>
      <c r="BV9" s="1112"/>
      <c r="BW9" s="1112"/>
      <c r="BX9" s="1112"/>
      <c r="BY9" s="1112"/>
      <c r="BZ9" s="1112"/>
      <c r="CA9" s="1112"/>
      <c r="CB9" s="1112"/>
      <c r="CC9" s="1112"/>
      <c r="CD9" s="1112"/>
      <c r="CE9" s="1112"/>
      <c r="CF9" s="1112"/>
      <c r="CG9" s="1113"/>
      <c r="CH9" s="1086">
        <v>12</v>
      </c>
      <c r="CI9" s="1087"/>
      <c r="CJ9" s="1087"/>
      <c r="CK9" s="1087"/>
      <c r="CL9" s="1088"/>
      <c r="CM9" s="1086">
        <v>58</v>
      </c>
      <c r="CN9" s="1087"/>
      <c r="CO9" s="1087"/>
      <c r="CP9" s="1087"/>
      <c r="CQ9" s="1088"/>
      <c r="CR9" s="1086">
        <v>40</v>
      </c>
      <c r="CS9" s="1087"/>
      <c r="CT9" s="1087"/>
      <c r="CU9" s="1087"/>
      <c r="CV9" s="1088"/>
      <c r="CW9" s="1086" t="s">
        <v>531</v>
      </c>
      <c r="CX9" s="1087"/>
      <c r="CY9" s="1087"/>
      <c r="CZ9" s="1087"/>
      <c r="DA9" s="1088"/>
      <c r="DB9" s="1086">
        <v>21</v>
      </c>
      <c r="DC9" s="1087"/>
      <c r="DD9" s="1087"/>
      <c r="DE9" s="1087"/>
      <c r="DF9" s="1088"/>
      <c r="DG9" s="1086" t="s">
        <v>531</v>
      </c>
      <c r="DH9" s="1087"/>
      <c r="DI9" s="1087"/>
      <c r="DJ9" s="1087"/>
      <c r="DK9" s="1088"/>
      <c r="DL9" s="1086" t="s">
        <v>531</v>
      </c>
      <c r="DM9" s="1087"/>
      <c r="DN9" s="1087"/>
      <c r="DO9" s="1087"/>
      <c r="DP9" s="1088"/>
      <c r="DQ9" s="1086" t="s">
        <v>531</v>
      </c>
      <c r="DR9" s="1087"/>
      <c r="DS9" s="1087"/>
      <c r="DT9" s="1087"/>
      <c r="DU9" s="1088"/>
      <c r="DV9" s="1089"/>
      <c r="DW9" s="1090"/>
      <c r="DX9" s="1090"/>
      <c r="DY9" s="1090"/>
      <c r="DZ9" s="1091"/>
      <c r="EA9" s="252"/>
    </row>
    <row r="10" spans="1:131" s="253" customFormat="1" ht="26.25" customHeight="1" x14ac:dyDescent="0.15">
      <c r="A10" s="259">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3"/>
      <c r="AL10" s="1184"/>
      <c r="AM10" s="1184"/>
      <c r="AN10" s="1184"/>
      <c r="AO10" s="1184"/>
      <c r="AP10" s="1184"/>
      <c r="AQ10" s="1184"/>
      <c r="AR10" s="1184"/>
      <c r="AS10" s="1184"/>
      <c r="AT10" s="1184"/>
      <c r="AU10" s="1181"/>
      <c r="AV10" s="1181"/>
      <c r="AW10" s="1181"/>
      <c r="AX10" s="1181"/>
      <c r="AY10" s="1182"/>
      <c r="AZ10" s="250"/>
      <c r="BA10" s="250"/>
      <c r="BB10" s="250"/>
      <c r="BC10" s="250"/>
      <c r="BD10" s="250"/>
      <c r="BE10" s="251"/>
      <c r="BF10" s="251"/>
      <c r="BG10" s="251"/>
      <c r="BH10" s="251"/>
      <c r="BI10" s="251"/>
      <c r="BJ10" s="251"/>
      <c r="BK10" s="251"/>
      <c r="BL10" s="251"/>
      <c r="BM10" s="251"/>
      <c r="BN10" s="251"/>
      <c r="BO10" s="251"/>
      <c r="BP10" s="251"/>
      <c r="BQ10" s="260">
        <v>4</v>
      </c>
      <c r="BR10" s="261"/>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2"/>
    </row>
    <row r="11" spans="1:131" s="253" customFormat="1" ht="26.25" customHeight="1" x14ac:dyDescent="0.15">
      <c r="A11" s="259">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3"/>
      <c r="AL11" s="1184"/>
      <c r="AM11" s="1184"/>
      <c r="AN11" s="1184"/>
      <c r="AO11" s="1184"/>
      <c r="AP11" s="1184"/>
      <c r="AQ11" s="1184"/>
      <c r="AR11" s="1184"/>
      <c r="AS11" s="1184"/>
      <c r="AT11" s="1184"/>
      <c r="AU11" s="1181"/>
      <c r="AV11" s="1181"/>
      <c r="AW11" s="1181"/>
      <c r="AX11" s="1181"/>
      <c r="AY11" s="1182"/>
      <c r="AZ11" s="250"/>
      <c r="BA11" s="250"/>
      <c r="BB11" s="250"/>
      <c r="BC11" s="250"/>
      <c r="BD11" s="250"/>
      <c r="BE11" s="251"/>
      <c r="BF11" s="251"/>
      <c r="BG11" s="251"/>
      <c r="BH11" s="251"/>
      <c r="BI11" s="251"/>
      <c r="BJ11" s="251"/>
      <c r="BK11" s="251"/>
      <c r="BL11" s="251"/>
      <c r="BM11" s="251"/>
      <c r="BN11" s="251"/>
      <c r="BO11" s="251"/>
      <c r="BP11" s="251"/>
      <c r="BQ11" s="260">
        <v>5</v>
      </c>
      <c r="BR11" s="261"/>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2"/>
    </row>
    <row r="12" spans="1:131" s="253" customFormat="1" ht="26.25" customHeight="1" x14ac:dyDescent="0.15">
      <c r="A12" s="259">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3"/>
      <c r="AL12" s="1184"/>
      <c r="AM12" s="1184"/>
      <c r="AN12" s="1184"/>
      <c r="AO12" s="1184"/>
      <c r="AP12" s="1184"/>
      <c r="AQ12" s="1184"/>
      <c r="AR12" s="1184"/>
      <c r="AS12" s="1184"/>
      <c r="AT12" s="1184"/>
      <c r="AU12" s="1181"/>
      <c r="AV12" s="1181"/>
      <c r="AW12" s="1181"/>
      <c r="AX12" s="1181"/>
      <c r="AY12" s="1182"/>
      <c r="AZ12" s="250"/>
      <c r="BA12" s="250"/>
      <c r="BB12" s="250"/>
      <c r="BC12" s="250"/>
      <c r="BD12" s="250"/>
      <c r="BE12" s="251"/>
      <c r="BF12" s="251"/>
      <c r="BG12" s="251"/>
      <c r="BH12" s="251"/>
      <c r="BI12" s="251"/>
      <c r="BJ12" s="251"/>
      <c r="BK12" s="251"/>
      <c r="BL12" s="251"/>
      <c r="BM12" s="251"/>
      <c r="BN12" s="251"/>
      <c r="BO12" s="251"/>
      <c r="BP12" s="251"/>
      <c r="BQ12" s="260">
        <v>6</v>
      </c>
      <c r="BR12" s="261"/>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2"/>
    </row>
    <row r="13" spans="1:131" s="253" customFormat="1" ht="26.25" customHeight="1" x14ac:dyDescent="0.15">
      <c r="A13" s="259">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3"/>
      <c r="AL13" s="1184"/>
      <c r="AM13" s="1184"/>
      <c r="AN13" s="1184"/>
      <c r="AO13" s="1184"/>
      <c r="AP13" s="1184"/>
      <c r="AQ13" s="1184"/>
      <c r="AR13" s="1184"/>
      <c r="AS13" s="1184"/>
      <c r="AT13" s="1184"/>
      <c r="AU13" s="1181"/>
      <c r="AV13" s="1181"/>
      <c r="AW13" s="1181"/>
      <c r="AX13" s="1181"/>
      <c r="AY13" s="1182"/>
      <c r="AZ13" s="250"/>
      <c r="BA13" s="250"/>
      <c r="BB13" s="250"/>
      <c r="BC13" s="250"/>
      <c r="BD13" s="250"/>
      <c r="BE13" s="251"/>
      <c r="BF13" s="251"/>
      <c r="BG13" s="251"/>
      <c r="BH13" s="251"/>
      <c r="BI13" s="251"/>
      <c r="BJ13" s="251"/>
      <c r="BK13" s="251"/>
      <c r="BL13" s="251"/>
      <c r="BM13" s="251"/>
      <c r="BN13" s="251"/>
      <c r="BO13" s="251"/>
      <c r="BP13" s="251"/>
      <c r="BQ13" s="260">
        <v>7</v>
      </c>
      <c r="BR13" s="261"/>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2"/>
    </row>
    <row r="14" spans="1:131" s="253" customFormat="1" ht="26.25" customHeight="1" x14ac:dyDescent="0.15">
      <c r="A14" s="259">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3"/>
      <c r="AL14" s="1184"/>
      <c r="AM14" s="1184"/>
      <c r="AN14" s="1184"/>
      <c r="AO14" s="1184"/>
      <c r="AP14" s="1184"/>
      <c r="AQ14" s="1184"/>
      <c r="AR14" s="1184"/>
      <c r="AS14" s="1184"/>
      <c r="AT14" s="1184"/>
      <c r="AU14" s="1181"/>
      <c r="AV14" s="1181"/>
      <c r="AW14" s="1181"/>
      <c r="AX14" s="1181"/>
      <c r="AY14" s="1182"/>
      <c r="AZ14" s="250"/>
      <c r="BA14" s="250"/>
      <c r="BB14" s="250"/>
      <c r="BC14" s="250"/>
      <c r="BD14" s="250"/>
      <c r="BE14" s="251"/>
      <c r="BF14" s="251"/>
      <c r="BG14" s="251"/>
      <c r="BH14" s="251"/>
      <c r="BI14" s="251"/>
      <c r="BJ14" s="251"/>
      <c r="BK14" s="251"/>
      <c r="BL14" s="251"/>
      <c r="BM14" s="251"/>
      <c r="BN14" s="251"/>
      <c r="BO14" s="251"/>
      <c r="BP14" s="251"/>
      <c r="BQ14" s="260">
        <v>8</v>
      </c>
      <c r="BR14" s="261"/>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2"/>
    </row>
    <row r="15" spans="1:131" s="253" customFormat="1" ht="26.25" customHeight="1" x14ac:dyDescent="0.15">
      <c r="A15" s="259">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3"/>
      <c r="AL15" s="1184"/>
      <c r="AM15" s="1184"/>
      <c r="AN15" s="1184"/>
      <c r="AO15" s="1184"/>
      <c r="AP15" s="1184"/>
      <c r="AQ15" s="1184"/>
      <c r="AR15" s="1184"/>
      <c r="AS15" s="1184"/>
      <c r="AT15" s="1184"/>
      <c r="AU15" s="1181"/>
      <c r="AV15" s="1181"/>
      <c r="AW15" s="1181"/>
      <c r="AX15" s="1181"/>
      <c r="AY15" s="1182"/>
      <c r="AZ15" s="250"/>
      <c r="BA15" s="250"/>
      <c r="BB15" s="250"/>
      <c r="BC15" s="250"/>
      <c r="BD15" s="250"/>
      <c r="BE15" s="251"/>
      <c r="BF15" s="251"/>
      <c r="BG15" s="251"/>
      <c r="BH15" s="251"/>
      <c r="BI15" s="251"/>
      <c r="BJ15" s="251"/>
      <c r="BK15" s="251"/>
      <c r="BL15" s="251"/>
      <c r="BM15" s="251"/>
      <c r="BN15" s="251"/>
      <c r="BO15" s="251"/>
      <c r="BP15" s="251"/>
      <c r="BQ15" s="260">
        <v>9</v>
      </c>
      <c r="BR15" s="261"/>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2"/>
    </row>
    <row r="16" spans="1:131" s="253" customFormat="1" ht="26.25" customHeight="1" x14ac:dyDescent="0.15">
      <c r="A16" s="259">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3"/>
      <c r="AL16" s="1184"/>
      <c r="AM16" s="1184"/>
      <c r="AN16" s="1184"/>
      <c r="AO16" s="1184"/>
      <c r="AP16" s="1184"/>
      <c r="AQ16" s="1184"/>
      <c r="AR16" s="1184"/>
      <c r="AS16" s="1184"/>
      <c r="AT16" s="1184"/>
      <c r="AU16" s="1181"/>
      <c r="AV16" s="1181"/>
      <c r="AW16" s="1181"/>
      <c r="AX16" s="1181"/>
      <c r="AY16" s="1182"/>
      <c r="AZ16" s="250"/>
      <c r="BA16" s="250"/>
      <c r="BB16" s="250"/>
      <c r="BC16" s="250"/>
      <c r="BD16" s="250"/>
      <c r="BE16" s="251"/>
      <c r="BF16" s="251"/>
      <c r="BG16" s="251"/>
      <c r="BH16" s="251"/>
      <c r="BI16" s="251"/>
      <c r="BJ16" s="251"/>
      <c r="BK16" s="251"/>
      <c r="BL16" s="251"/>
      <c r="BM16" s="251"/>
      <c r="BN16" s="251"/>
      <c r="BO16" s="251"/>
      <c r="BP16" s="251"/>
      <c r="BQ16" s="260">
        <v>10</v>
      </c>
      <c r="BR16" s="261"/>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2"/>
    </row>
    <row r="17" spans="1:131" s="253" customFormat="1" ht="26.25" customHeight="1" x14ac:dyDescent="0.15">
      <c r="A17" s="259">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3"/>
      <c r="AL17" s="1184"/>
      <c r="AM17" s="1184"/>
      <c r="AN17" s="1184"/>
      <c r="AO17" s="1184"/>
      <c r="AP17" s="1184"/>
      <c r="AQ17" s="1184"/>
      <c r="AR17" s="1184"/>
      <c r="AS17" s="1184"/>
      <c r="AT17" s="1184"/>
      <c r="AU17" s="1181"/>
      <c r="AV17" s="1181"/>
      <c r="AW17" s="1181"/>
      <c r="AX17" s="1181"/>
      <c r="AY17" s="1182"/>
      <c r="AZ17" s="250"/>
      <c r="BA17" s="250"/>
      <c r="BB17" s="250"/>
      <c r="BC17" s="250"/>
      <c r="BD17" s="250"/>
      <c r="BE17" s="251"/>
      <c r="BF17" s="251"/>
      <c r="BG17" s="251"/>
      <c r="BH17" s="251"/>
      <c r="BI17" s="251"/>
      <c r="BJ17" s="251"/>
      <c r="BK17" s="251"/>
      <c r="BL17" s="251"/>
      <c r="BM17" s="251"/>
      <c r="BN17" s="251"/>
      <c r="BO17" s="251"/>
      <c r="BP17" s="251"/>
      <c r="BQ17" s="260">
        <v>11</v>
      </c>
      <c r="BR17" s="261"/>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2"/>
    </row>
    <row r="18" spans="1:131" s="253" customFormat="1" ht="26.25" customHeight="1" x14ac:dyDescent="0.15">
      <c r="A18" s="259">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3"/>
      <c r="AL18" s="1184"/>
      <c r="AM18" s="1184"/>
      <c r="AN18" s="1184"/>
      <c r="AO18" s="1184"/>
      <c r="AP18" s="1184"/>
      <c r="AQ18" s="1184"/>
      <c r="AR18" s="1184"/>
      <c r="AS18" s="1184"/>
      <c r="AT18" s="1184"/>
      <c r="AU18" s="1181"/>
      <c r="AV18" s="1181"/>
      <c r="AW18" s="1181"/>
      <c r="AX18" s="1181"/>
      <c r="AY18" s="1182"/>
      <c r="AZ18" s="250"/>
      <c r="BA18" s="250"/>
      <c r="BB18" s="250"/>
      <c r="BC18" s="250"/>
      <c r="BD18" s="250"/>
      <c r="BE18" s="251"/>
      <c r="BF18" s="251"/>
      <c r="BG18" s="251"/>
      <c r="BH18" s="251"/>
      <c r="BI18" s="251"/>
      <c r="BJ18" s="251"/>
      <c r="BK18" s="251"/>
      <c r="BL18" s="251"/>
      <c r="BM18" s="251"/>
      <c r="BN18" s="251"/>
      <c r="BO18" s="251"/>
      <c r="BP18" s="251"/>
      <c r="BQ18" s="260">
        <v>12</v>
      </c>
      <c r="BR18" s="261"/>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2"/>
    </row>
    <row r="19" spans="1:131" s="253" customFormat="1" ht="26.25" customHeight="1" x14ac:dyDescent="0.15">
      <c r="A19" s="259">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3"/>
      <c r="AL19" s="1184"/>
      <c r="AM19" s="1184"/>
      <c r="AN19" s="1184"/>
      <c r="AO19" s="1184"/>
      <c r="AP19" s="1184"/>
      <c r="AQ19" s="1184"/>
      <c r="AR19" s="1184"/>
      <c r="AS19" s="1184"/>
      <c r="AT19" s="1184"/>
      <c r="AU19" s="1181"/>
      <c r="AV19" s="1181"/>
      <c r="AW19" s="1181"/>
      <c r="AX19" s="1181"/>
      <c r="AY19" s="1182"/>
      <c r="AZ19" s="250"/>
      <c r="BA19" s="250"/>
      <c r="BB19" s="250"/>
      <c r="BC19" s="250"/>
      <c r="BD19" s="250"/>
      <c r="BE19" s="251"/>
      <c r="BF19" s="251"/>
      <c r="BG19" s="251"/>
      <c r="BH19" s="251"/>
      <c r="BI19" s="251"/>
      <c r="BJ19" s="251"/>
      <c r="BK19" s="251"/>
      <c r="BL19" s="251"/>
      <c r="BM19" s="251"/>
      <c r="BN19" s="251"/>
      <c r="BO19" s="251"/>
      <c r="BP19" s="251"/>
      <c r="BQ19" s="260">
        <v>13</v>
      </c>
      <c r="BR19" s="261"/>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2"/>
    </row>
    <row r="20" spans="1:131" s="253" customFormat="1" ht="26.25" customHeight="1" x14ac:dyDescent="0.15">
      <c r="A20" s="259">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3"/>
      <c r="AL20" s="1184"/>
      <c r="AM20" s="1184"/>
      <c r="AN20" s="1184"/>
      <c r="AO20" s="1184"/>
      <c r="AP20" s="1184"/>
      <c r="AQ20" s="1184"/>
      <c r="AR20" s="1184"/>
      <c r="AS20" s="1184"/>
      <c r="AT20" s="1184"/>
      <c r="AU20" s="1181"/>
      <c r="AV20" s="1181"/>
      <c r="AW20" s="1181"/>
      <c r="AX20" s="1181"/>
      <c r="AY20" s="1182"/>
      <c r="AZ20" s="250"/>
      <c r="BA20" s="250"/>
      <c r="BB20" s="250"/>
      <c r="BC20" s="250"/>
      <c r="BD20" s="250"/>
      <c r="BE20" s="251"/>
      <c r="BF20" s="251"/>
      <c r="BG20" s="251"/>
      <c r="BH20" s="251"/>
      <c r="BI20" s="251"/>
      <c r="BJ20" s="251"/>
      <c r="BK20" s="251"/>
      <c r="BL20" s="251"/>
      <c r="BM20" s="251"/>
      <c r="BN20" s="251"/>
      <c r="BO20" s="251"/>
      <c r="BP20" s="251"/>
      <c r="BQ20" s="260">
        <v>14</v>
      </c>
      <c r="BR20" s="261"/>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2"/>
    </row>
    <row r="21" spans="1:131" s="253" customFormat="1" ht="26.25" customHeight="1" thickBot="1" x14ac:dyDescent="0.2">
      <c r="A21" s="259">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3"/>
      <c r="AL21" s="1184"/>
      <c r="AM21" s="1184"/>
      <c r="AN21" s="1184"/>
      <c r="AO21" s="1184"/>
      <c r="AP21" s="1184"/>
      <c r="AQ21" s="1184"/>
      <c r="AR21" s="1184"/>
      <c r="AS21" s="1184"/>
      <c r="AT21" s="1184"/>
      <c r="AU21" s="1181"/>
      <c r="AV21" s="1181"/>
      <c r="AW21" s="1181"/>
      <c r="AX21" s="1181"/>
      <c r="AY21" s="1182"/>
      <c r="AZ21" s="250"/>
      <c r="BA21" s="250"/>
      <c r="BB21" s="250"/>
      <c r="BC21" s="250"/>
      <c r="BD21" s="250"/>
      <c r="BE21" s="251"/>
      <c r="BF21" s="251"/>
      <c r="BG21" s="251"/>
      <c r="BH21" s="251"/>
      <c r="BI21" s="251"/>
      <c r="BJ21" s="251"/>
      <c r="BK21" s="251"/>
      <c r="BL21" s="251"/>
      <c r="BM21" s="251"/>
      <c r="BN21" s="251"/>
      <c r="BO21" s="251"/>
      <c r="BP21" s="251"/>
      <c r="BQ21" s="260">
        <v>15</v>
      </c>
      <c r="BR21" s="261"/>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2"/>
    </row>
    <row r="22" spans="1:131" s="253" customFormat="1" ht="26.25" customHeight="1" x14ac:dyDescent="0.15">
      <c r="A22" s="259">
        <v>16</v>
      </c>
      <c r="B22" s="1134"/>
      <c r="C22" s="1135"/>
      <c r="D22" s="1135"/>
      <c r="E22" s="1135"/>
      <c r="F22" s="1135"/>
      <c r="G22" s="1135"/>
      <c r="H22" s="1135"/>
      <c r="I22" s="1135"/>
      <c r="J22" s="1135"/>
      <c r="K22" s="1135"/>
      <c r="L22" s="1135"/>
      <c r="M22" s="1135"/>
      <c r="N22" s="1135"/>
      <c r="O22" s="1135"/>
      <c r="P22" s="1136"/>
      <c r="Q22" s="1178"/>
      <c r="R22" s="1179"/>
      <c r="S22" s="1179"/>
      <c r="T22" s="1179"/>
      <c r="U22" s="1179"/>
      <c r="V22" s="1179"/>
      <c r="W22" s="1179"/>
      <c r="X22" s="1179"/>
      <c r="Y22" s="1179"/>
      <c r="Z22" s="1179"/>
      <c r="AA22" s="1179"/>
      <c r="AB22" s="1179"/>
      <c r="AC22" s="1179"/>
      <c r="AD22" s="1179"/>
      <c r="AE22" s="1180"/>
      <c r="AF22" s="1116"/>
      <c r="AG22" s="1117"/>
      <c r="AH22" s="1117"/>
      <c r="AI22" s="1117"/>
      <c r="AJ22" s="1118"/>
      <c r="AK22" s="1174"/>
      <c r="AL22" s="1175"/>
      <c r="AM22" s="1175"/>
      <c r="AN22" s="1175"/>
      <c r="AO22" s="1175"/>
      <c r="AP22" s="1175"/>
      <c r="AQ22" s="1175"/>
      <c r="AR22" s="1175"/>
      <c r="AS22" s="1175"/>
      <c r="AT22" s="1175"/>
      <c r="AU22" s="1176"/>
      <c r="AV22" s="1176"/>
      <c r="AW22" s="1176"/>
      <c r="AX22" s="1176"/>
      <c r="AY22" s="1177"/>
      <c r="AZ22" s="1132" t="s">
        <v>391</v>
      </c>
      <c r="BA22" s="1132"/>
      <c r="BB22" s="1132"/>
      <c r="BC22" s="1132"/>
      <c r="BD22" s="1133"/>
      <c r="BE22" s="251"/>
      <c r="BF22" s="251"/>
      <c r="BG22" s="251"/>
      <c r="BH22" s="251"/>
      <c r="BI22" s="251"/>
      <c r="BJ22" s="251"/>
      <c r="BK22" s="251"/>
      <c r="BL22" s="251"/>
      <c r="BM22" s="251"/>
      <c r="BN22" s="251"/>
      <c r="BO22" s="251"/>
      <c r="BP22" s="251"/>
      <c r="BQ22" s="260">
        <v>16</v>
      </c>
      <c r="BR22" s="261"/>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2"/>
    </row>
    <row r="23" spans="1:131" s="253" customFormat="1" ht="26.25" customHeight="1" thickBot="1" x14ac:dyDescent="0.2">
      <c r="A23" s="262" t="s">
        <v>392</v>
      </c>
      <c r="B23" s="1038" t="s">
        <v>393</v>
      </c>
      <c r="C23" s="1039"/>
      <c r="D23" s="1039"/>
      <c r="E23" s="1039"/>
      <c r="F23" s="1039"/>
      <c r="G23" s="1039"/>
      <c r="H23" s="1039"/>
      <c r="I23" s="1039"/>
      <c r="J23" s="1039"/>
      <c r="K23" s="1039"/>
      <c r="L23" s="1039"/>
      <c r="M23" s="1039"/>
      <c r="N23" s="1039"/>
      <c r="O23" s="1039"/>
      <c r="P23" s="1040"/>
      <c r="Q23" s="1165">
        <v>13803</v>
      </c>
      <c r="R23" s="1166"/>
      <c r="S23" s="1166"/>
      <c r="T23" s="1166"/>
      <c r="U23" s="1166"/>
      <c r="V23" s="1166">
        <v>13744</v>
      </c>
      <c r="W23" s="1166"/>
      <c r="X23" s="1166"/>
      <c r="Y23" s="1166"/>
      <c r="Z23" s="1166"/>
      <c r="AA23" s="1166">
        <v>59</v>
      </c>
      <c r="AB23" s="1166"/>
      <c r="AC23" s="1166"/>
      <c r="AD23" s="1166"/>
      <c r="AE23" s="1167"/>
      <c r="AF23" s="1168">
        <v>35</v>
      </c>
      <c r="AG23" s="1166"/>
      <c r="AH23" s="1166"/>
      <c r="AI23" s="1166"/>
      <c r="AJ23" s="1169"/>
      <c r="AK23" s="1170"/>
      <c r="AL23" s="1171"/>
      <c r="AM23" s="1171"/>
      <c r="AN23" s="1171"/>
      <c r="AO23" s="1171"/>
      <c r="AP23" s="1166">
        <v>15442</v>
      </c>
      <c r="AQ23" s="1166"/>
      <c r="AR23" s="1166"/>
      <c r="AS23" s="1166"/>
      <c r="AT23" s="1166"/>
      <c r="AU23" s="1172"/>
      <c r="AV23" s="1172"/>
      <c r="AW23" s="1172"/>
      <c r="AX23" s="1172"/>
      <c r="AY23" s="1173"/>
      <c r="AZ23" s="1162" t="s">
        <v>394</v>
      </c>
      <c r="BA23" s="1163"/>
      <c r="BB23" s="1163"/>
      <c r="BC23" s="1163"/>
      <c r="BD23" s="1164"/>
      <c r="BE23" s="251"/>
      <c r="BF23" s="251"/>
      <c r="BG23" s="251"/>
      <c r="BH23" s="251"/>
      <c r="BI23" s="251"/>
      <c r="BJ23" s="251"/>
      <c r="BK23" s="251"/>
      <c r="BL23" s="251"/>
      <c r="BM23" s="251"/>
      <c r="BN23" s="251"/>
      <c r="BO23" s="251"/>
      <c r="BP23" s="251"/>
      <c r="BQ23" s="260">
        <v>17</v>
      </c>
      <c r="BR23" s="261"/>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2"/>
    </row>
    <row r="24" spans="1:131" s="253" customFormat="1" ht="26.25" customHeight="1" x14ac:dyDescent="0.15">
      <c r="A24" s="1161" t="s">
        <v>395</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0"/>
      <c r="BA24" s="250"/>
      <c r="BB24" s="250"/>
      <c r="BC24" s="250"/>
      <c r="BD24" s="250"/>
      <c r="BE24" s="251"/>
      <c r="BF24" s="251"/>
      <c r="BG24" s="251"/>
      <c r="BH24" s="251"/>
      <c r="BI24" s="251"/>
      <c r="BJ24" s="251"/>
      <c r="BK24" s="251"/>
      <c r="BL24" s="251"/>
      <c r="BM24" s="251"/>
      <c r="BN24" s="251"/>
      <c r="BO24" s="251"/>
      <c r="BP24" s="251"/>
      <c r="BQ24" s="260">
        <v>18</v>
      </c>
      <c r="BR24" s="261"/>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2"/>
    </row>
    <row r="25" spans="1:131" s="245" customFormat="1" ht="26.25" customHeight="1" thickBot="1" x14ac:dyDescent="0.2">
      <c r="A25" s="1160" t="s">
        <v>396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0"/>
      <c r="BK25" s="250"/>
      <c r="BL25" s="250"/>
      <c r="BM25" s="250"/>
      <c r="BN25" s="250"/>
      <c r="BO25" s="263"/>
      <c r="BP25" s="263"/>
      <c r="BQ25" s="260">
        <v>19</v>
      </c>
      <c r="BR25" s="261"/>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4"/>
    </row>
    <row r="26" spans="1:131" s="245" customFormat="1" ht="26.25" customHeight="1" x14ac:dyDescent="0.15">
      <c r="A26" s="1092" t="s">
        <v>370</v>
      </c>
      <c r="B26" s="1093"/>
      <c r="C26" s="1093"/>
      <c r="D26" s="1093"/>
      <c r="E26" s="1093"/>
      <c r="F26" s="1093"/>
      <c r="G26" s="1093"/>
      <c r="H26" s="1093"/>
      <c r="I26" s="1093"/>
      <c r="J26" s="1093"/>
      <c r="K26" s="1093"/>
      <c r="L26" s="1093"/>
      <c r="M26" s="1093"/>
      <c r="N26" s="1093"/>
      <c r="O26" s="1093"/>
      <c r="P26" s="1094"/>
      <c r="Q26" s="1098" t="s">
        <v>397</v>
      </c>
      <c r="R26" s="1099"/>
      <c r="S26" s="1099"/>
      <c r="T26" s="1099"/>
      <c r="U26" s="1100"/>
      <c r="V26" s="1098" t="s">
        <v>398</v>
      </c>
      <c r="W26" s="1099"/>
      <c r="X26" s="1099"/>
      <c r="Y26" s="1099"/>
      <c r="Z26" s="1100"/>
      <c r="AA26" s="1098" t="s">
        <v>399</v>
      </c>
      <c r="AB26" s="1099"/>
      <c r="AC26" s="1099"/>
      <c r="AD26" s="1099"/>
      <c r="AE26" s="1099"/>
      <c r="AF26" s="1156" t="s">
        <v>400</v>
      </c>
      <c r="AG26" s="1105"/>
      <c r="AH26" s="1105"/>
      <c r="AI26" s="1105"/>
      <c r="AJ26" s="1157"/>
      <c r="AK26" s="1099" t="s">
        <v>401</v>
      </c>
      <c r="AL26" s="1099"/>
      <c r="AM26" s="1099"/>
      <c r="AN26" s="1099"/>
      <c r="AO26" s="1100"/>
      <c r="AP26" s="1098" t="s">
        <v>402</v>
      </c>
      <c r="AQ26" s="1099"/>
      <c r="AR26" s="1099"/>
      <c r="AS26" s="1099"/>
      <c r="AT26" s="1100"/>
      <c r="AU26" s="1098" t="s">
        <v>403</v>
      </c>
      <c r="AV26" s="1099"/>
      <c r="AW26" s="1099"/>
      <c r="AX26" s="1099"/>
      <c r="AY26" s="1100"/>
      <c r="AZ26" s="1098" t="s">
        <v>404</v>
      </c>
      <c r="BA26" s="1099"/>
      <c r="BB26" s="1099"/>
      <c r="BC26" s="1099"/>
      <c r="BD26" s="1100"/>
      <c r="BE26" s="1098" t="s">
        <v>377</v>
      </c>
      <c r="BF26" s="1099"/>
      <c r="BG26" s="1099"/>
      <c r="BH26" s="1099"/>
      <c r="BI26" s="1114"/>
      <c r="BJ26" s="250"/>
      <c r="BK26" s="250"/>
      <c r="BL26" s="250"/>
      <c r="BM26" s="250"/>
      <c r="BN26" s="250"/>
      <c r="BO26" s="263"/>
      <c r="BP26" s="263"/>
      <c r="BQ26" s="260">
        <v>20</v>
      </c>
      <c r="BR26" s="261"/>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4"/>
    </row>
    <row r="27" spans="1:131" s="245"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0"/>
      <c r="BK27" s="250"/>
      <c r="BL27" s="250"/>
      <c r="BM27" s="250"/>
      <c r="BN27" s="250"/>
      <c r="BO27" s="263"/>
      <c r="BP27" s="263"/>
      <c r="BQ27" s="260">
        <v>21</v>
      </c>
      <c r="BR27" s="261"/>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4"/>
    </row>
    <row r="28" spans="1:131" s="245" customFormat="1" ht="26.25" customHeight="1" thickTop="1" x14ac:dyDescent="0.15">
      <c r="A28" s="264">
        <v>1</v>
      </c>
      <c r="B28" s="1147" t="s">
        <v>405</v>
      </c>
      <c r="C28" s="1148"/>
      <c r="D28" s="1148"/>
      <c r="E28" s="1148"/>
      <c r="F28" s="1148"/>
      <c r="G28" s="1148"/>
      <c r="H28" s="1148"/>
      <c r="I28" s="1148"/>
      <c r="J28" s="1148"/>
      <c r="K28" s="1148"/>
      <c r="L28" s="1148"/>
      <c r="M28" s="1148"/>
      <c r="N28" s="1148"/>
      <c r="O28" s="1148"/>
      <c r="P28" s="1149"/>
      <c r="Q28" s="1150">
        <v>2389</v>
      </c>
      <c r="R28" s="1151"/>
      <c r="S28" s="1151"/>
      <c r="T28" s="1151"/>
      <c r="U28" s="1151"/>
      <c r="V28" s="1151">
        <v>2360</v>
      </c>
      <c r="W28" s="1151"/>
      <c r="X28" s="1151"/>
      <c r="Y28" s="1151"/>
      <c r="Z28" s="1151"/>
      <c r="AA28" s="1151">
        <v>29</v>
      </c>
      <c r="AB28" s="1151"/>
      <c r="AC28" s="1151"/>
      <c r="AD28" s="1151"/>
      <c r="AE28" s="1152"/>
      <c r="AF28" s="1153">
        <v>29</v>
      </c>
      <c r="AG28" s="1151"/>
      <c r="AH28" s="1151"/>
      <c r="AI28" s="1151"/>
      <c r="AJ28" s="1154"/>
      <c r="AK28" s="1155">
        <v>166</v>
      </c>
      <c r="AL28" s="1143"/>
      <c r="AM28" s="1143"/>
      <c r="AN28" s="1143"/>
      <c r="AO28" s="1143"/>
      <c r="AP28" s="1143" t="s">
        <v>597</v>
      </c>
      <c r="AQ28" s="1143"/>
      <c r="AR28" s="1143"/>
      <c r="AS28" s="1143"/>
      <c r="AT28" s="1143"/>
      <c r="AU28" s="1143" t="s">
        <v>597</v>
      </c>
      <c r="AV28" s="1143"/>
      <c r="AW28" s="1143"/>
      <c r="AX28" s="1143"/>
      <c r="AY28" s="1143"/>
      <c r="AZ28" s="1144" t="s">
        <v>597</v>
      </c>
      <c r="BA28" s="1144"/>
      <c r="BB28" s="1144"/>
      <c r="BC28" s="1144"/>
      <c r="BD28" s="1144"/>
      <c r="BE28" s="1145"/>
      <c r="BF28" s="1145"/>
      <c r="BG28" s="1145"/>
      <c r="BH28" s="1145"/>
      <c r="BI28" s="1146"/>
      <c r="BJ28" s="250"/>
      <c r="BK28" s="250"/>
      <c r="BL28" s="250"/>
      <c r="BM28" s="250"/>
      <c r="BN28" s="250"/>
      <c r="BO28" s="263"/>
      <c r="BP28" s="263"/>
      <c r="BQ28" s="260">
        <v>22</v>
      </c>
      <c r="BR28" s="261"/>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4"/>
    </row>
    <row r="29" spans="1:131" s="245" customFormat="1" ht="26.25" customHeight="1" x14ac:dyDescent="0.15">
      <c r="A29" s="264">
        <v>2</v>
      </c>
      <c r="B29" s="1134" t="s">
        <v>406</v>
      </c>
      <c r="C29" s="1135"/>
      <c r="D29" s="1135"/>
      <c r="E29" s="1135"/>
      <c r="F29" s="1135"/>
      <c r="G29" s="1135"/>
      <c r="H29" s="1135"/>
      <c r="I29" s="1135"/>
      <c r="J29" s="1135"/>
      <c r="K29" s="1135"/>
      <c r="L29" s="1135"/>
      <c r="M29" s="1135"/>
      <c r="N29" s="1135"/>
      <c r="O29" s="1135"/>
      <c r="P29" s="1136"/>
      <c r="Q29" s="1140">
        <v>94</v>
      </c>
      <c r="R29" s="1141"/>
      <c r="S29" s="1141"/>
      <c r="T29" s="1141"/>
      <c r="U29" s="1141"/>
      <c r="V29" s="1141">
        <v>94</v>
      </c>
      <c r="W29" s="1141"/>
      <c r="X29" s="1141"/>
      <c r="Y29" s="1141"/>
      <c r="Z29" s="1141"/>
      <c r="AA29" s="1141">
        <v>0</v>
      </c>
      <c r="AB29" s="1141"/>
      <c r="AC29" s="1141"/>
      <c r="AD29" s="1141"/>
      <c r="AE29" s="1142"/>
      <c r="AF29" s="1116">
        <v>0</v>
      </c>
      <c r="AG29" s="1117"/>
      <c r="AH29" s="1117"/>
      <c r="AI29" s="1117"/>
      <c r="AJ29" s="1118"/>
      <c r="AK29" s="1074">
        <v>26</v>
      </c>
      <c r="AL29" s="1065"/>
      <c r="AM29" s="1065"/>
      <c r="AN29" s="1065"/>
      <c r="AO29" s="1065"/>
      <c r="AP29" s="1065" t="s">
        <v>597</v>
      </c>
      <c r="AQ29" s="1065"/>
      <c r="AR29" s="1065"/>
      <c r="AS29" s="1065"/>
      <c r="AT29" s="1065"/>
      <c r="AU29" s="1065" t="s">
        <v>597</v>
      </c>
      <c r="AV29" s="1065"/>
      <c r="AW29" s="1065"/>
      <c r="AX29" s="1065"/>
      <c r="AY29" s="1065"/>
      <c r="AZ29" s="1139" t="s">
        <v>597</v>
      </c>
      <c r="BA29" s="1139"/>
      <c r="BB29" s="1139"/>
      <c r="BC29" s="1139"/>
      <c r="BD29" s="1139"/>
      <c r="BE29" s="1129"/>
      <c r="BF29" s="1129"/>
      <c r="BG29" s="1129"/>
      <c r="BH29" s="1129"/>
      <c r="BI29" s="1130"/>
      <c r="BJ29" s="250"/>
      <c r="BK29" s="250"/>
      <c r="BL29" s="250"/>
      <c r="BM29" s="250"/>
      <c r="BN29" s="250"/>
      <c r="BO29" s="263"/>
      <c r="BP29" s="263"/>
      <c r="BQ29" s="260">
        <v>23</v>
      </c>
      <c r="BR29" s="261"/>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4"/>
    </row>
    <row r="30" spans="1:131" s="245" customFormat="1" ht="26.25" customHeight="1" x14ac:dyDescent="0.15">
      <c r="A30" s="264">
        <v>3</v>
      </c>
      <c r="B30" s="1134" t="s">
        <v>407</v>
      </c>
      <c r="C30" s="1135"/>
      <c r="D30" s="1135"/>
      <c r="E30" s="1135"/>
      <c r="F30" s="1135"/>
      <c r="G30" s="1135"/>
      <c r="H30" s="1135"/>
      <c r="I30" s="1135"/>
      <c r="J30" s="1135"/>
      <c r="K30" s="1135"/>
      <c r="L30" s="1135"/>
      <c r="M30" s="1135"/>
      <c r="N30" s="1135"/>
      <c r="O30" s="1135"/>
      <c r="P30" s="1136"/>
      <c r="Q30" s="1140">
        <v>2842</v>
      </c>
      <c r="R30" s="1141"/>
      <c r="S30" s="1141"/>
      <c r="T30" s="1141"/>
      <c r="U30" s="1141"/>
      <c r="V30" s="1141">
        <v>2831</v>
      </c>
      <c r="W30" s="1141"/>
      <c r="X30" s="1141"/>
      <c r="Y30" s="1141"/>
      <c r="Z30" s="1141"/>
      <c r="AA30" s="1141">
        <v>11</v>
      </c>
      <c r="AB30" s="1141"/>
      <c r="AC30" s="1141"/>
      <c r="AD30" s="1141"/>
      <c r="AE30" s="1142"/>
      <c r="AF30" s="1116">
        <v>11</v>
      </c>
      <c r="AG30" s="1117"/>
      <c r="AH30" s="1117"/>
      <c r="AI30" s="1117"/>
      <c r="AJ30" s="1118"/>
      <c r="AK30" s="1074">
        <v>395</v>
      </c>
      <c r="AL30" s="1065"/>
      <c r="AM30" s="1065"/>
      <c r="AN30" s="1065"/>
      <c r="AO30" s="1065"/>
      <c r="AP30" s="1065" t="s">
        <v>597</v>
      </c>
      <c r="AQ30" s="1065"/>
      <c r="AR30" s="1065"/>
      <c r="AS30" s="1065"/>
      <c r="AT30" s="1065"/>
      <c r="AU30" s="1065" t="s">
        <v>597</v>
      </c>
      <c r="AV30" s="1065"/>
      <c r="AW30" s="1065"/>
      <c r="AX30" s="1065"/>
      <c r="AY30" s="1065"/>
      <c r="AZ30" s="1139" t="s">
        <v>597</v>
      </c>
      <c r="BA30" s="1139"/>
      <c r="BB30" s="1139"/>
      <c r="BC30" s="1139"/>
      <c r="BD30" s="1139"/>
      <c r="BE30" s="1129"/>
      <c r="BF30" s="1129"/>
      <c r="BG30" s="1129"/>
      <c r="BH30" s="1129"/>
      <c r="BI30" s="1130"/>
      <c r="BJ30" s="250"/>
      <c r="BK30" s="250"/>
      <c r="BL30" s="250"/>
      <c r="BM30" s="250"/>
      <c r="BN30" s="250"/>
      <c r="BO30" s="263"/>
      <c r="BP30" s="263"/>
      <c r="BQ30" s="260">
        <v>24</v>
      </c>
      <c r="BR30" s="261"/>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4"/>
    </row>
    <row r="31" spans="1:131" s="245" customFormat="1" ht="26.25" customHeight="1" x14ac:dyDescent="0.15">
      <c r="A31" s="264">
        <v>4</v>
      </c>
      <c r="B31" s="1134" t="s">
        <v>408</v>
      </c>
      <c r="C31" s="1135"/>
      <c r="D31" s="1135"/>
      <c r="E31" s="1135"/>
      <c r="F31" s="1135"/>
      <c r="G31" s="1135"/>
      <c r="H31" s="1135"/>
      <c r="I31" s="1135"/>
      <c r="J31" s="1135"/>
      <c r="K31" s="1135"/>
      <c r="L31" s="1135"/>
      <c r="M31" s="1135"/>
      <c r="N31" s="1135"/>
      <c r="O31" s="1135"/>
      <c r="P31" s="1136"/>
      <c r="Q31" s="1140">
        <v>10</v>
      </c>
      <c r="R31" s="1141"/>
      <c r="S31" s="1141"/>
      <c r="T31" s="1141"/>
      <c r="U31" s="1141"/>
      <c r="V31" s="1141">
        <v>10</v>
      </c>
      <c r="W31" s="1141"/>
      <c r="X31" s="1141"/>
      <c r="Y31" s="1141"/>
      <c r="Z31" s="1141"/>
      <c r="AA31" s="1141">
        <v>0</v>
      </c>
      <c r="AB31" s="1141"/>
      <c r="AC31" s="1141"/>
      <c r="AD31" s="1141"/>
      <c r="AE31" s="1142"/>
      <c r="AF31" s="1116">
        <v>0</v>
      </c>
      <c r="AG31" s="1117"/>
      <c r="AH31" s="1117"/>
      <c r="AI31" s="1117"/>
      <c r="AJ31" s="1118"/>
      <c r="AK31" s="1074">
        <v>2</v>
      </c>
      <c r="AL31" s="1065"/>
      <c r="AM31" s="1065"/>
      <c r="AN31" s="1065"/>
      <c r="AO31" s="1065"/>
      <c r="AP31" s="1065" t="s">
        <v>597</v>
      </c>
      <c r="AQ31" s="1065"/>
      <c r="AR31" s="1065"/>
      <c r="AS31" s="1065"/>
      <c r="AT31" s="1065"/>
      <c r="AU31" s="1065" t="s">
        <v>597</v>
      </c>
      <c r="AV31" s="1065"/>
      <c r="AW31" s="1065"/>
      <c r="AX31" s="1065"/>
      <c r="AY31" s="1065"/>
      <c r="AZ31" s="1139" t="s">
        <v>597</v>
      </c>
      <c r="BA31" s="1139"/>
      <c r="BB31" s="1139"/>
      <c r="BC31" s="1139"/>
      <c r="BD31" s="1139"/>
      <c r="BE31" s="1129"/>
      <c r="BF31" s="1129"/>
      <c r="BG31" s="1129"/>
      <c r="BH31" s="1129"/>
      <c r="BI31" s="1130"/>
      <c r="BJ31" s="250"/>
      <c r="BK31" s="250"/>
      <c r="BL31" s="250"/>
      <c r="BM31" s="250"/>
      <c r="BN31" s="250"/>
      <c r="BO31" s="263"/>
      <c r="BP31" s="263"/>
      <c r="BQ31" s="260">
        <v>25</v>
      </c>
      <c r="BR31" s="261"/>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4"/>
    </row>
    <row r="32" spans="1:131" s="245" customFormat="1" ht="26.25" customHeight="1" x14ac:dyDescent="0.15">
      <c r="A32" s="264">
        <v>5</v>
      </c>
      <c r="B32" s="1134" t="s">
        <v>409</v>
      </c>
      <c r="C32" s="1135"/>
      <c r="D32" s="1135"/>
      <c r="E32" s="1135"/>
      <c r="F32" s="1135"/>
      <c r="G32" s="1135"/>
      <c r="H32" s="1135"/>
      <c r="I32" s="1135"/>
      <c r="J32" s="1135"/>
      <c r="K32" s="1135"/>
      <c r="L32" s="1135"/>
      <c r="M32" s="1135"/>
      <c r="N32" s="1135"/>
      <c r="O32" s="1135"/>
      <c r="P32" s="1136"/>
      <c r="Q32" s="1140">
        <v>576</v>
      </c>
      <c r="R32" s="1141"/>
      <c r="S32" s="1141"/>
      <c r="T32" s="1141"/>
      <c r="U32" s="1141"/>
      <c r="V32" s="1141">
        <v>571</v>
      </c>
      <c r="W32" s="1141"/>
      <c r="X32" s="1141"/>
      <c r="Y32" s="1141"/>
      <c r="Z32" s="1141"/>
      <c r="AA32" s="1141">
        <v>5</v>
      </c>
      <c r="AB32" s="1141"/>
      <c r="AC32" s="1141"/>
      <c r="AD32" s="1141"/>
      <c r="AE32" s="1142"/>
      <c r="AF32" s="1116">
        <v>5</v>
      </c>
      <c r="AG32" s="1117"/>
      <c r="AH32" s="1117"/>
      <c r="AI32" s="1117"/>
      <c r="AJ32" s="1118"/>
      <c r="AK32" s="1074">
        <v>105</v>
      </c>
      <c r="AL32" s="1065"/>
      <c r="AM32" s="1065"/>
      <c r="AN32" s="1065"/>
      <c r="AO32" s="1065"/>
      <c r="AP32" s="1065" t="s">
        <v>597</v>
      </c>
      <c r="AQ32" s="1065"/>
      <c r="AR32" s="1065"/>
      <c r="AS32" s="1065"/>
      <c r="AT32" s="1065"/>
      <c r="AU32" s="1065" t="s">
        <v>597</v>
      </c>
      <c r="AV32" s="1065"/>
      <c r="AW32" s="1065"/>
      <c r="AX32" s="1065"/>
      <c r="AY32" s="1065"/>
      <c r="AZ32" s="1139" t="s">
        <v>597</v>
      </c>
      <c r="BA32" s="1139"/>
      <c r="BB32" s="1139"/>
      <c r="BC32" s="1139"/>
      <c r="BD32" s="1139"/>
      <c r="BE32" s="1129"/>
      <c r="BF32" s="1129"/>
      <c r="BG32" s="1129"/>
      <c r="BH32" s="1129"/>
      <c r="BI32" s="1130"/>
      <c r="BJ32" s="250"/>
      <c r="BK32" s="250"/>
      <c r="BL32" s="250"/>
      <c r="BM32" s="250"/>
      <c r="BN32" s="250"/>
      <c r="BO32" s="263"/>
      <c r="BP32" s="263"/>
      <c r="BQ32" s="260">
        <v>26</v>
      </c>
      <c r="BR32" s="261"/>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4"/>
    </row>
    <row r="33" spans="1:131" s="245" customFormat="1" ht="26.25" customHeight="1" x14ac:dyDescent="0.15">
      <c r="A33" s="264">
        <v>6</v>
      </c>
      <c r="B33" s="1134" t="s">
        <v>410</v>
      </c>
      <c r="C33" s="1135"/>
      <c r="D33" s="1135"/>
      <c r="E33" s="1135"/>
      <c r="F33" s="1135"/>
      <c r="G33" s="1135"/>
      <c r="H33" s="1135"/>
      <c r="I33" s="1135"/>
      <c r="J33" s="1135"/>
      <c r="K33" s="1135"/>
      <c r="L33" s="1135"/>
      <c r="M33" s="1135"/>
      <c r="N33" s="1135"/>
      <c r="O33" s="1135"/>
      <c r="P33" s="1136"/>
      <c r="Q33" s="1140">
        <v>782</v>
      </c>
      <c r="R33" s="1141"/>
      <c r="S33" s="1141"/>
      <c r="T33" s="1141"/>
      <c r="U33" s="1141"/>
      <c r="V33" s="1141">
        <v>778</v>
      </c>
      <c r="W33" s="1141"/>
      <c r="X33" s="1141"/>
      <c r="Y33" s="1141"/>
      <c r="Z33" s="1141"/>
      <c r="AA33" s="1141">
        <v>4</v>
      </c>
      <c r="AB33" s="1141"/>
      <c r="AC33" s="1141"/>
      <c r="AD33" s="1141"/>
      <c r="AE33" s="1142"/>
      <c r="AF33" s="1116">
        <v>954</v>
      </c>
      <c r="AG33" s="1117"/>
      <c r="AH33" s="1117"/>
      <c r="AI33" s="1117"/>
      <c r="AJ33" s="1118"/>
      <c r="AK33" s="1074">
        <v>207</v>
      </c>
      <c r="AL33" s="1065"/>
      <c r="AM33" s="1065"/>
      <c r="AN33" s="1065"/>
      <c r="AO33" s="1065"/>
      <c r="AP33" s="1065">
        <v>5959</v>
      </c>
      <c r="AQ33" s="1065"/>
      <c r="AR33" s="1065"/>
      <c r="AS33" s="1065"/>
      <c r="AT33" s="1065"/>
      <c r="AU33" s="1065">
        <v>2699</v>
      </c>
      <c r="AV33" s="1065"/>
      <c r="AW33" s="1065"/>
      <c r="AX33" s="1065"/>
      <c r="AY33" s="1065"/>
      <c r="AZ33" s="1139" t="s">
        <v>597</v>
      </c>
      <c r="BA33" s="1139"/>
      <c r="BB33" s="1139"/>
      <c r="BC33" s="1139"/>
      <c r="BD33" s="1139"/>
      <c r="BE33" s="1129" t="s">
        <v>411</v>
      </c>
      <c r="BF33" s="1129"/>
      <c r="BG33" s="1129"/>
      <c r="BH33" s="1129"/>
      <c r="BI33" s="1130"/>
      <c r="BJ33" s="250"/>
      <c r="BK33" s="250"/>
      <c r="BL33" s="250"/>
      <c r="BM33" s="250"/>
      <c r="BN33" s="250"/>
      <c r="BO33" s="263"/>
      <c r="BP33" s="263"/>
      <c r="BQ33" s="260">
        <v>27</v>
      </c>
      <c r="BR33" s="261"/>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4"/>
    </row>
    <row r="34" spans="1:131" s="245" customFormat="1" ht="26.25" customHeight="1" x14ac:dyDescent="0.15">
      <c r="A34" s="264">
        <v>7</v>
      </c>
      <c r="B34" s="1134" t="s">
        <v>412</v>
      </c>
      <c r="C34" s="1135"/>
      <c r="D34" s="1135"/>
      <c r="E34" s="1135"/>
      <c r="F34" s="1135"/>
      <c r="G34" s="1135"/>
      <c r="H34" s="1135"/>
      <c r="I34" s="1135"/>
      <c r="J34" s="1135"/>
      <c r="K34" s="1135"/>
      <c r="L34" s="1135"/>
      <c r="M34" s="1135"/>
      <c r="N34" s="1135"/>
      <c r="O34" s="1135"/>
      <c r="P34" s="1136"/>
      <c r="Q34" s="1140">
        <v>1645</v>
      </c>
      <c r="R34" s="1141"/>
      <c r="S34" s="1141"/>
      <c r="T34" s="1141"/>
      <c r="U34" s="1141"/>
      <c r="V34" s="1141">
        <v>1645</v>
      </c>
      <c r="W34" s="1141"/>
      <c r="X34" s="1141"/>
      <c r="Y34" s="1141"/>
      <c r="Z34" s="1141"/>
      <c r="AA34" s="1141">
        <v>0</v>
      </c>
      <c r="AB34" s="1141"/>
      <c r="AC34" s="1141"/>
      <c r="AD34" s="1141"/>
      <c r="AE34" s="1142"/>
      <c r="AF34" s="1116">
        <v>0</v>
      </c>
      <c r="AG34" s="1117"/>
      <c r="AH34" s="1117"/>
      <c r="AI34" s="1117"/>
      <c r="AJ34" s="1118"/>
      <c r="AK34" s="1074">
        <v>924</v>
      </c>
      <c r="AL34" s="1065"/>
      <c r="AM34" s="1065"/>
      <c r="AN34" s="1065"/>
      <c r="AO34" s="1065"/>
      <c r="AP34" s="1065">
        <v>8648</v>
      </c>
      <c r="AQ34" s="1065"/>
      <c r="AR34" s="1065"/>
      <c r="AS34" s="1065"/>
      <c r="AT34" s="1065"/>
      <c r="AU34" s="1065">
        <v>8389</v>
      </c>
      <c r="AV34" s="1065"/>
      <c r="AW34" s="1065"/>
      <c r="AX34" s="1065"/>
      <c r="AY34" s="1065"/>
      <c r="AZ34" s="1139" t="s">
        <v>597</v>
      </c>
      <c r="BA34" s="1139"/>
      <c r="BB34" s="1139"/>
      <c r="BC34" s="1139"/>
      <c r="BD34" s="1139"/>
      <c r="BE34" s="1129" t="s">
        <v>413</v>
      </c>
      <c r="BF34" s="1129"/>
      <c r="BG34" s="1129"/>
      <c r="BH34" s="1129"/>
      <c r="BI34" s="1130"/>
      <c r="BJ34" s="250"/>
      <c r="BK34" s="250"/>
      <c r="BL34" s="250"/>
      <c r="BM34" s="250"/>
      <c r="BN34" s="250"/>
      <c r="BO34" s="263"/>
      <c r="BP34" s="263"/>
      <c r="BQ34" s="260">
        <v>28</v>
      </c>
      <c r="BR34" s="261"/>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4"/>
    </row>
    <row r="35" spans="1:131" s="245" customFormat="1" ht="26.25" customHeight="1" x14ac:dyDescent="0.15">
      <c r="A35" s="264">
        <v>8</v>
      </c>
      <c r="B35" s="1134" t="s">
        <v>414</v>
      </c>
      <c r="C35" s="1135"/>
      <c r="D35" s="1135"/>
      <c r="E35" s="1135"/>
      <c r="F35" s="1135"/>
      <c r="G35" s="1135"/>
      <c r="H35" s="1135"/>
      <c r="I35" s="1135"/>
      <c r="J35" s="1135"/>
      <c r="K35" s="1135"/>
      <c r="L35" s="1135"/>
      <c r="M35" s="1135"/>
      <c r="N35" s="1135"/>
      <c r="O35" s="1135"/>
      <c r="P35" s="1136"/>
      <c r="Q35" s="1140">
        <v>37</v>
      </c>
      <c r="R35" s="1141"/>
      <c r="S35" s="1141"/>
      <c r="T35" s="1141"/>
      <c r="U35" s="1141"/>
      <c r="V35" s="1141">
        <v>37</v>
      </c>
      <c r="W35" s="1141"/>
      <c r="X35" s="1141"/>
      <c r="Y35" s="1141"/>
      <c r="Z35" s="1141"/>
      <c r="AA35" s="1141">
        <v>0</v>
      </c>
      <c r="AB35" s="1141"/>
      <c r="AC35" s="1141"/>
      <c r="AD35" s="1141"/>
      <c r="AE35" s="1142"/>
      <c r="AF35" s="1116">
        <v>0</v>
      </c>
      <c r="AG35" s="1117"/>
      <c r="AH35" s="1117"/>
      <c r="AI35" s="1117"/>
      <c r="AJ35" s="1118"/>
      <c r="AK35" s="1074">
        <v>27</v>
      </c>
      <c r="AL35" s="1065"/>
      <c r="AM35" s="1065"/>
      <c r="AN35" s="1065"/>
      <c r="AO35" s="1065"/>
      <c r="AP35" s="1065">
        <v>197</v>
      </c>
      <c r="AQ35" s="1065"/>
      <c r="AR35" s="1065"/>
      <c r="AS35" s="1065"/>
      <c r="AT35" s="1065"/>
      <c r="AU35" s="1065">
        <v>195</v>
      </c>
      <c r="AV35" s="1065"/>
      <c r="AW35" s="1065"/>
      <c r="AX35" s="1065"/>
      <c r="AY35" s="1065"/>
      <c r="AZ35" s="1139" t="s">
        <v>597</v>
      </c>
      <c r="BA35" s="1139"/>
      <c r="BB35" s="1139"/>
      <c r="BC35" s="1139"/>
      <c r="BD35" s="1139"/>
      <c r="BE35" s="1129" t="s">
        <v>415</v>
      </c>
      <c r="BF35" s="1129"/>
      <c r="BG35" s="1129"/>
      <c r="BH35" s="1129"/>
      <c r="BI35" s="1130"/>
      <c r="BJ35" s="250"/>
      <c r="BK35" s="250"/>
      <c r="BL35" s="250"/>
      <c r="BM35" s="250"/>
      <c r="BN35" s="250"/>
      <c r="BO35" s="263"/>
      <c r="BP35" s="263"/>
      <c r="BQ35" s="260">
        <v>29</v>
      </c>
      <c r="BR35" s="261"/>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4"/>
    </row>
    <row r="36" spans="1:131" s="245" customFormat="1" ht="26.25" customHeight="1" x14ac:dyDescent="0.15">
      <c r="A36" s="264">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4"/>
      <c r="AL36" s="1065"/>
      <c r="AM36" s="1065"/>
      <c r="AN36" s="1065"/>
      <c r="AO36" s="1065"/>
      <c r="AP36" s="1065"/>
      <c r="AQ36" s="1065"/>
      <c r="AR36" s="1065"/>
      <c r="AS36" s="1065"/>
      <c r="AT36" s="1065"/>
      <c r="AU36" s="1065"/>
      <c r="AV36" s="1065"/>
      <c r="AW36" s="1065"/>
      <c r="AX36" s="1065"/>
      <c r="AY36" s="1065"/>
      <c r="AZ36" s="1139"/>
      <c r="BA36" s="1139"/>
      <c r="BB36" s="1139"/>
      <c r="BC36" s="1139"/>
      <c r="BD36" s="1139"/>
      <c r="BE36" s="1129"/>
      <c r="BF36" s="1129"/>
      <c r="BG36" s="1129"/>
      <c r="BH36" s="1129"/>
      <c r="BI36" s="1130"/>
      <c r="BJ36" s="250"/>
      <c r="BK36" s="250"/>
      <c r="BL36" s="250"/>
      <c r="BM36" s="250"/>
      <c r="BN36" s="250"/>
      <c r="BO36" s="263"/>
      <c r="BP36" s="263"/>
      <c r="BQ36" s="260">
        <v>30</v>
      </c>
      <c r="BR36" s="261"/>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4"/>
    </row>
    <row r="37" spans="1:131" s="245" customFormat="1" ht="26.25" customHeight="1" x14ac:dyDescent="0.15">
      <c r="A37" s="264">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4"/>
      <c r="AL37" s="1065"/>
      <c r="AM37" s="1065"/>
      <c r="AN37" s="1065"/>
      <c r="AO37" s="1065"/>
      <c r="AP37" s="1065"/>
      <c r="AQ37" s="1065"/>
      <c r="AR37" s="1065"/>
      <c r="AS37" s="1065"/>
      <c r="AT37" s="1065"/>
      <c r="AU37" s="1065"/>
      <c r="AV37" s="1065"/>
      <c r="AW37" s="1065"/>
      <c r="AX37" s="1065"/>
      <c r="AY37" s="1065"/>
      <c r="AZ37" s="1139"/>
      <c r="BA37" s="1139"/>
      <c r="BB37" s="1139"/>
      <c r="BC37" s="1139"/>
      <c r="BD37" s="1139"/>
      <c r="BE37" s="1129"/>
      <c r="BF37" s="1129"/>
      <c r="BG37" s="1129"/>
      <c r="BH37" s="1129"/>
      <c r="BI37" s="1130"/>
      <c r="BJ37" s="250"/>
      <c r="BK37" s="250"/>
      <c r="BL37" s="250"/>
      <c r="BM37" s="250"/>
      <c r="BN37" s="250"/>
      <c r="BO37" s="263"/>
      <c r="BP37" s="263"/>
      <c r="BQ37" s="260">
        <v>31</v>
      </c>
      <c r="BR37" s="261"/>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4"/>
    </row>
    <row r="38" spans="1:131" s="245" customFormat="1" ht="26.25" customHeight="1" x14ac:dyDescent="0.15">
      <c r="A38" s="264">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4"/>
      <c r="AL38" s="1065"/>
      <c r="AM38" s="1065"/>
      <c r="AN38" s="1065"/>
      <c r="AO38" s="1065"/>
      <c r="AP38" s="1065"/>
      <c r="AQ38" s="1065"/>
      <c r="AR38" s="1065"/>
      <c r="AS38" s="1065"/>
      <c r="AT38" s="1065"/>
      <c r="AU38" s="1065"/>
      <c r="AV38" s="1065"/>
      <c r="AW38" s="1065"/>
      <c r="AX38" s="1065"/>
      <c r="AY38" s="1065"/>
      <c r="AZ38" s="1139"/>
      <c r="BA38" s="1139"/>
      <c r="BB38" s="1139"/>
      <c r="BC38" s="1139"/>
      <c r="BD38" s="1139"/>
      <c r="BE38" s="1129"/>
      <c r="BF38" s="1129"/>
      <c r="BG38" s="1129"/>
      <c r="BH38" s="1129"/>
      <c r="BI38" s="1130"/>
      <c r="BJ38" s="250"/>
      <c r="BK38" s="250"/>
      <c r="BL38" s="250"/>
      <c r="BM38" s="250"/>
      <c r="BN38" s="250"/>
      <c r="BO38" s="263"/>
      <c r="BP38" s="263"/>
      <c r="BQ38" s="260">
        <v>32</v>
      </c>
      <c r="BR38" s="261"/>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4"/>
    </row>
    <row r="39" spans="1:131" s="245" customFormat="1" ht="26.25" customHeight="1" x14ac:dyDescent="0.15">
      <c r="A39" s="264">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4"/>
      <c r="AL39" s="1065"/>
      <c r="AM39" s="1065"/>
      <c r="AN39" s="1065"/>
      <c r="AO39" s="1065"/>
      <c r="AP39" s="1065"/>
      <c r="AQ39" s="1065"/>
      <c r="AR39" s="1065"/>
      <c r="AS39" s="1065"/>
      <c r="AT39" s="1065"/>
      <c r="AU39" s="1065"/>
      <c r="AV39" s="1065"/>
      <c r="AW39" s="1065"/>
      <c r="AX39" s="1065"/>
      <c r="AY39" s="1065"/>
      <c r="AZ39" s="1139"/>
      <c r="BA39" s="1139"/>
      <c r="BB39" s="1139"/>
      <c r="BC39" s="1139"/>
      <c r="BD39" s="1139"/>
      <c r="BE39" s="1129"/>
      <c r="BF39" s="1129"/>
      <c r="BG39" s="1129"/>
      <c r="BH39" s="1129"/>
      <c r="BI39" s="1130"/>
      <c r="BJ39" s="250"/>
      <c r="BK39" s="250"/>
      <c r="BL39" s="250"/>
      <c r="BM39" s="250"/>
      <c r="BN39" s="250"/>
      <c r="BO39" s="263"/>
      <c r="BP39" s="263"/>
      <c r="BQ39" s="260">
        <v>33</v>
      </c>
      <c r="BR39" s="261"/>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4"/>
    </row>
    <row r="40" spans="1:131" s="245" customFormat="1" ht="26.25" customHeight="1" x14ac:dyDescent="0.15">
      <c r="A40" s="259">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4"/>
      <c r="AL40" s="1065"/>
      <c r="AM40" s="1065"/>
      <c r="AN40" s="1065"/>
      <c r="AO40" s="1065"/>
      <c r="AP40" s="1065"/>
      <c r="AQ40" s="1065"/>
      <c r="AR40" s="1065"/>
      <c r="AS40" s="1065"/>
      <c r="AT40" s="1065"/>
      <c r="AU40" s="1065"/>
      <c r="AV40" s="1065"/>
      <c r="AW40" s="1065"/>
      <c r="AX40" s="1065"/>
      <c r="AY40" s="1065"/>
      <c r="AZ40" s="1139"/>
      <c r="BA40" s="1139"/>
      <c r="BB40" s="1139"/>
      <c r="BC40" s="1139"/>
      <c r="BD40" s="1139"/>
      <c r="BE40" s="1129"/>
      <c r="BF40" s="1129"/>
      <c r="BG40" s="1129"/>
      <c r="BH40" s="1129"/>
      <c r="BI40" s="1130"/>
      <c r="BJ40" s="250"/>
      <c r="BK40" s="250"/>
      <c r="BL40" s="250"/>
      <c r="BM40" s="250"/>
      <c r="BN40" s="250"/>
      <c r="BO40" s="263"/>
      <c r="BP40" s="263"/>
      <c r="BQ40" s="260">
        <v>34</v>
      </c>
      <c r="BR40" s="261"/>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4"/>
    </row>
    <row r="41" spans="1:131" s="245" customFormat="1" ht="26.25" customHeight="1" x14ac:dyDescent="0.15">
      <c r="A41" s="259">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4"/>
      <c r="AL41" s="1065"/>
      <c r="AM41" s="1065"/>
      <c r="AN41" s="1065"/>
      <c r="AO41" s="1065"/>
      <c r="AP41" s="1065"/>
      <c r="AQ41" s="1065"/>
      <c r="AR41" s="1065"/>
      <c r="AS41" s="1065"/>
      <c r="AT41" s="1065"/>
      <c r="AU41" s="1065"/>
      <c r="AV41" s="1065"/>
      <c r="AW41" s="1065"/>
      <c r="AX41" s="1065"/>
      <c r="AY41" s="1065"/>
      <c r="AZ41" s="1139"/>
      <c r="BA41" s="1139"/>
      <c r="BB41" s="1139"/>
      <c r="BC41" s="1139"/>
      <c r="BD41" s="1139"/>
      <c r="BE41" s="1129"/>
      <c r="BF41" s="1129"/>
      <c r="BG41" s="1129"/>
      <c r="BH41" s="1129"/>
      <c r="BI41" s="1130"/>
      <c r="BJ41" s="250"/>
      <c r="BK41" s="250"/>
      <c r="BL41" s="250"/>
      <c r="BM41" s="250"/>
      <c r="BN41" s="250"/>
      <c r="BO41" s="263"/>
      <c r="BP41" s="263"/>
      <c r="BQ41" s="260">
        <v>35</v>
      </c>
      <c r="BR41" s="261"/>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4"/>
    </row>
    <row r="42" spans="1:131" s="245" customFormat="1" ht="26.25" customHeight="1" x14ac:dyDescent="0.15">
      <c r="A42" s="259">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4"/>
      <c r="AL42" s="1065"/>
      <c r="AM42" s="1065"/>
      <c r="AN42" s="1065"/>
      <c r="AO42" s="1065"/>
      <c r="AP42" s="1065"/>
      <c r="AQ42" s="1065"/>
      <c r="AR42" s="1065"/>
      <c r="AS42" s="1065"/>
      <c r="AT42" s="1065"/>
      <c r="AU42" s="1065"/>
      <c r="AV42" s="1065"/>
      <c r="AW42" s="1065"/>
      <c r="AX42" s="1065"/>
      <c r="AY42" s="1065"/>
      <c r="AZ42" s="1139"/>
      <c r="BA42" s="1139"/>
      <c r="BB42" s="1139"/>
      <c r="BC42" s="1139"/>
      <c r="BD42" s="1139"/>
      <c r="BE42" s="1129"/>
      <c r="BF42" s="1129"/>
      <c r="BG42" s="1129"/>
      <c r="BH42" s="1129"/>
      <c r="BI42" s="1130"/>
      <c r="BJ42" s="250"/>
      <c r="BK42" s="250"/>
      <c r="BL42" s="250"/>
      <c r="BM42" s="250"/>
      <c r="BN42" s="250"/>
      <c r="BO42" s="263"/>
      <c r="BP42" s="263"/>
      <c r="BQ42" s="260">
        <v>36</v>
      </c>
      <c r="BR42" s="261"/>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4"/>
    </row>
    <row r="43" spans="1:131" s="245" customFormat="1" ht="26.25" customHeight="1" x14ac:dyDescent="0.15">
      <c r="A43" s="259">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4"/>
      <c r="AL43" s="1065"/>
      <c r="AM43" s="1065"/>
      <c r="AN43" s="1065"/>
      <c r="AO43" s="1065"/>
      <c r="AP43" s="1065"/>
      <c r="AQ43" s="1065"/>
      <c r="AR43" s="1065"/>
      <c r="AS43" s="1065"/>
      <c r="AT43" s="1065"/>
      <c r="AU43" s="1065"/>
      <c r="AV43" s="1065"/>
      <c r="AW43" s="1065"/>
      <c r="AX43" s="1065"/>
      <c r="AY43" s="1065"/>
      <c r="AZ43" s="1139"/>
      <c r="BA43" s="1139"/>
      <c r="BB43" s="1139"/>
      <c r="BC43" s="1139"/>
      <c r="BD43" s="1139"/>
      <c r="BE43" s="1129"/>
      <c r="BF43" s="1129"/>
      <c r="BG43" s="1129"/>
      <c r="BH43" s="1129"/>
      <c r="BI43" s="1130"/>
      <c r="BJ43" s="250"/>
      <c r="BK43" s="250"/>
      <c r="BL43" s="250"/>
      <c r="BM43" s="250"/>
      <c r="BN43" s="250"/>
      <c r="BO43" s="263"/>
      <c r="BP43" s="263"/>
      <c r="BQ43" s="260">
        <v>37</v>
      </c>
      <c r="BR43" s="261"/>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4"/>
    </row>
    <row r="44" spans="1:131" s="245" customFormat="1" ht="26.25" customHeight="1" x14ac:dyDescent="0.15">
      <c r="A44" s="259">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4"/>
      <c r="AL44" s="1065"/>
      <c r="AM44" s="1065"/>
      <c r="AN44" s="1065"/>
      <c r="AO44" s="1065"/>
      <c r="AP44" s="1065"/>
      <c r="AQ44" s="1065"/>
      <c r="AR44" s="1065"/>
      <c r="AS44" s="1065"/>
      <c r="AT44" s="1065"/>
      <c r="AU44" s="1065"/>
      <c r="AV44" s="1065"/>
      <c r="AW44" s="1065"/>
      <c r="AX44" s="1065"/>
      <c r="AY44" s="1065"/>
      <c r="AZ44" s="1139"/>
      <c r="BA44" s="1139"/>
      <c r="BB44" s="1139"/>
      <c r="BC44" s="1139"/>
      <c r="BD44" s="1139"/>
      <c r="BE44" s="1129"/>
      <c r="BF44" s="1129"/>
      <c r="BG44" s="1129"/>
      <c r="BH44" s="1129"/>
      <c r="BI44" s="1130"/>
      <c r="BJ44" s="250"/>
      <c r="BK44" s="250"/>
      <c r="BL44" s="250"/>
      <c r="BM44" s="250"/>
      <c r="BN44" s="250"/>
      <c r="BO44" s="263"/>
      <c r="BP44" s="263"/>
      <c r="BQ44" s="260">
        <v>38</v>
      </c>
      <c r="BR44" s="261"/>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4"/>
    </row>
    <row r="45" spans="1:131" s="245" customFormat="1" ht="26.25" customHeight="1" x14ac:dyDescent="0.15">
      <c r="A45" s="259">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4"/>
      <c r="AL45" s="1065"/>
      <c r="AM45" s="1065"/>
      <c r="AN45" s="1065"/>
      <c r="AO45" s="1065"/>
      <c r="AP45" s="1065"/>
      <c r="AQ45" s="1065"/>
      <c r="AR45" s="1065"/>
      <c r="AS45" s="1065"/>
      <c r="AT45" s="1065"/>
      <c r="AU45" s="1065"/>
      <c r="AV45" s="1065"/>
      <c r="AW45" s="1065"/>
      <c r="AX45" s="1065"/>
      <c r="AY45" s="1065"/>
      <c r="AZ45" s="1139"/>
      <c r="BA45" s="1139"/>
      <c r="BB45" s="1139"/>
      <c r="BC45" s="1139"/>
      <c r="BD45" s="1139"/>
      <c r="BE45" s="1129"/>
      <c r="BF45" s="1129"/>
      <c r="BG45" s="1129"/>
      <c r="BH45" s="1129"/>
      <c r="BI45" s="1130"/>
      <c r="BJ45" s="250"/>
      <c r="BK45" s="250"/>
      <c r="BL45" s="250"/>
      <c r="BM45" s="250"/>
      <c r="BN45" s="250"/>
      <c r="BO45" s="263"/>
      <c r="BP45" s="263"/>
      <c r="BQ45" s="260">
        <v>39</v>
      </c>
      <c r="BR45" s="261"/>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4"/>
    </row>
    <row r="46" spans="1:131" s="245" customFormat="1" ht="26.25" customHeight="1" x14ac:dyDescent="0.15">
      <c r="A46" s="259">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4"/>
      <c r="AL46" s="1065"/>
      <c r="AM46" s="1065"/>
      <c r="AN46" s="1065"/>
      <c r="AO46" s="1065"/>
      <c r="AP46" s="1065"/>
      <c r="AQ46" s="1065"/>
      <c r="AR46" s="1065"/>
      <c r="AS46" s="1065"/>
      <c r="AT46" s="1065"/>
      <c r="AU46" s="1065"/>
      <c r="AV46" s="1065"/>
      <c r="AW46" s="1065"/>
      <c r="AX46" s="1065"/>
      <c r="AY46" s="1065"/>
      <c r="AZ46" s="1139"/>
      <c r="BA46" s="1139"/>
      <c r="BB46" s="1139"/>
      <c r="BC46" s="1139"/>
      <c r="BD46" s="1139"/>
      <c r="BE46" s="1129"/>
      <c r="BF46" s="1129"/>
      <c r="BG46" s="1129"/>
      <c r="BH46" s="1129"/>
      <c r="BI46" s="1130"/>
      <c r="BJ46" s="250"/>
      <c r="BK46" s="250"/>
      <c r="BL46" s="250"/>
      <c r="BM46" s="250"/>
      <c r="BN46" s="250"/>
      <c r="BO46" s="263"/>
      <c r="BP46" s="263"/>
      <c r="BQ46" s="260">
        <v>40</v>
      </c>
      <c r="BR46" s="261"/>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4"/>
    </row>
    <row r="47" spans="1:131" s="245" customFormat="1" ht="26.25" customHeight="1" x14ac:dyDescent="0.15">
      <c r="A47" s="259">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4"/>
      <c r="AL47" s="1065"/>
      <c r="AM47" s="1065"/>
      <c r="AN47" s="1065"/>
      <c r="AO47" s="1065"/>
      <c r="AP47" s="1065"/>
      <c r="AQ47" s="1065"/>
      <c r="AR47" s="1065"/>
      <c r="AS47" s="1065"/>
      <c r="AT47" s="1065"/>
      <c r="AU47" s="1065"/>
      <c r="AV47" s="1065"/>
      <c r="AW47" s="1065"/>
      <c r="AX47" s="1065"/>
      <c r="AY47" s="1065"/>
      <c r="AZ47" s="1139"/>
      <c r="BA47" s="1139"/>
      <c r="BB47" s="1139"/>
      <c r="BC47" s="1139"/>
      <c r="BD47" s="1139"/>
      <c r="BE47" s="1129"/>
      <c r="BF47" s="1129"/>
      <c r="BG47" s="1129"/>
      <c r="BH47" s="1129"/>
      <c r="BI47" s="1130"/>
      <c r="BJ47" s="250"/>
      <c r="BK47" s="250"/>
      <c r="BL47" s="250"/>
      <c r="BM47" s="250"/>
      <c r="BN47" s="250"/>
      <c r="BO47" s="263"/>
      <c r="BP47" s="263"/>
      <c r="BQ47" s="260">
        <v>41</v>
      </c>
      <c r="BR47" s="261"/>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4"/>
    </row>
    <row r="48" spans="1:131" s="245" customFormat="1" ht="26.25" customHeight="1" x14ac:dyDescent="0.15">
      <c r="A48" s="259">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4"/>
      <c r="AL48" s="1065"/>
      <c r="AM48" s="1065"/>
      <c r="AN48" s="1065"/>
      <c r="AO48" s="1065"/>
      <c r="AP48" s="1065"/>
      <c r="AQ48" s="1065"/>
      <c r="AR48" s="1065"/>
      <c r="AS48" s="1065"/>
      <c r="AT48" s="1065"/>
      <c r="AU48" s="1065"/>
      <c r="AV48" s="1065"/>
      <c r="AW48" s="1065"/>
      <c r="AX48" s="1065"/>
      <c r="AY48" s="1065"/>
      <c r="AZ48" s="1139"/>
      <c r="BA48" s="1139"/>
      <c r="BB48" s="1139"/>
      <c r="BC48" s="1139"/>
      <c r="BD48" s="1139"/>
      <c r="BE48" s="1129"/>
      <c r="BF48" s="1129"/>
      <c r="BG48" s="1129"/>
      <c r="BH48" s="1129"/>
      <c r="BI48" s="1130"/>
      <c r="BJ48" s="250"/>
      <c r="BK48" s="250"/>
      <c r="BL48" s="250"/>
      <c r="BM48" s="250"/>
      <c r="BN48" s="250"/>
      <c r="BO48" s="263"/>
      <c r="BP48" s="263"/>
      <c r="BQ48" s="260">
        <v>42</v>
      </c>
      <c r="BR48" s="261"/>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4"/>
    </row>
    <row r="49" spans="1:131" s="245" customFormat="1" ht="26.25" customHeight="1" x14ac:dyDescent="0.15">
      <c r="A49" s="259">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4"/>
      <c r="AL49" s="1065"/>
      <c r="AM49" s="1065"/>
      <c r="AN49" s="1065"/>
      <c r="AO49" s="1065"/>
      <c r="AP49" s="1065"/>
      <c r="AQ49" s="1065"/>
      <c r="AR49" s="1065"/>
      <c r="AS49" s="1065"/>
      <c r="AT49" s="1065"/>
      <c r="AU49" s="1065"/>
      <c r="AV49" s="1065"/>
      <c r="AW49" s="1065"/>
      <c r="AX49" s="1065"/>
      <c r="AY49" s="1065"/>
      <c r="AZ49" s="1139"/>
      <c r="BA49" s="1139"/>
      <c r="BB49" s="1139"/>
      <c r="BC49" s="1139"/>
      <c r="BD49" s="1139"/>
      <c r="BE49" s="1129"/>
      <c r="BF49" s="1129"/>
      <c r="BG49" s="1129"/>
      <c r="BH49" s="1129"/>
      <c r="BI49" s="1130"/>
      <c r="BJ49" s="250"/>
      <c r="BK49" s="250"/>
      <c r="BL49" s="250"/>
      <c r="BM49" s="250"/>
      <c r="BN49" s="250"/>
      <c r="BO49" s="263"/>
      <c r="BP49" s="263"/>
      <c r="BQ49" s="260">
        <v>43</v>
      </c>
      <c r="BR49" s="261"/>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4"/>
    </row>
    <row r="50" spans="1:131" s="245" customFormat="1" ht="26.25" customHeight="1" x14ac:dyDescent="0.15">
      <c r="A50" s="259">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0"/>
      <c r="BK50" s="250"/>
      <c r="BL50" s="250"/>
      <c r="BM50" s="250"/>
      <c r="BN50" s="250"/>
      <c r="BO50" s="263"/>
      <c r="BP50" s="263"/>
      <c r="BQ50" s="260">
        <v>44</v>
      </c>
      <c r="BR50" s="261"/>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4"/>
    </row>
    <row r="51" spans="1:131" s="245" customFormat="1" ht="26.25" customHeight="1" x14ac:dyDescent="0.15">
      <c r="A51" s="259">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0"/>
      <c r="BK51" s="250"/>
      <c r="BL51" s="250"/>
      <c r="BM51" s="250"/>
      <c r="BN51" s="250"/>
      <c r="BO51" s="263"/>
      <c r="BP51" s="263"/>
      <c r="BQ51" s="260">
        <v>45</v>
      </c>
      <c r="BR51" s="261"/>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4"/>
    </row>
    <row r="52" spans="1:131" s="245" customFormat="1" ht="26.25" customHeight="1" x14ac:dyDescent="0.15">
      <c r="A52" s="259">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0"/>
      <c r="BK52" s="250"/>
      <c r="BL52" s="250"/>
      <c r="BM52" s="250"/>
      <c r="BN52" s="250"/>
      <c r="BO52" s="263"/>
      <c r="BP52" s="263"/>
      <c r="BQ52" s="260">
        <v>46</v>
      </c>
      <c r="BR52" s="261"/>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4"/>
    </row>
    <row r="53" spans="1:131" s="245" customFormat="1" ht="26.25" customHeight="1" x14ac:dyDescent="0.15">
      <c r="A53" s="259">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0"/>
      <c r="BK53" s="250"/>
      <c r="BL53" s="250"/>
      <c r="BM53" s="250"/>
      <c r="BN53" s="250"/>
      <c r="BO53" s="263"/>
      <c r="BP53" s="263"/>
      <c r="BQ53" s="260">
        <v>47</v>
      </c>
      <c r="BR53" s="261"/>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4"/>
    </row>
    <row r="54" spans="1:131" s="245" customFormat="1" ht="26.25" customHeight="1" x14ac:dyDescent="0.15">
      <c r="A54" s="259">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0"/>
      <c r="BK54" s="250"/>
      <c r="BL54" s="250"/>
      <c r="BM54" s="250"/>
      <c r="BN54" s="250"/>
      <c r="BO54" s="263"/>
      <c r="BP54" s="263"/>
      <c r="BQ54" s="260">
        <v>48</v>
      </c>
      <c r="BR54" s="261"/>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4"/>
    </row>
    <row r="55" spans="1:131" s="245" customFormat="1" ht="26.25" customHeight="1" x14ac:dyDescent="0.15">
      <c r="A55" s="259">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0"/>
      <c r="BK55" s="250"/>
      <c r="BL55" s="250"/>
      <c r="BM55" s="250"/>
      <c r="BN55" s="250"/>
      <c r="BO55" s="263"/>
      <c r="BP55" s="263"/>
      <c r="BQ55" s="260">
        <v>49</v>
      </c>
      <c r="BR55" s="261"/>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4"/>
    </row>
    <row r="56" spans="1:131" s="245" customFormat="1" ht="26.25" customHeight="1" x14ac:dyDescent="0.15">
      <c r="A56" s="259">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0"/>
      <c r="BK56" s="250"/>
      <c r="BL56" s="250"/>
      <c r="BM56" s="250"/>
      <c r="BN56" s="250"/>
      <c r="BO56" s="263"/>
      <c r="BP56" s="263"/>
      <c r="BQ56" s="260">
        <v>50</v>
      </c>
      <c r="BR56" s="261"/>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4"/>
    </row>
    <row r="57" spans="1:131" s="245" customFormat="1" ht="26.25" customHeight="1" x14ac:dyDescent="0.15">
      <c r="A57" s="259">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0"/>
      <c r="BK57" s="250"/>
      <c r="BL57" s="250"/>
      <c r="BM57" s="250"/>
      <c r="BN57" s="250"/>
      <c r="BO57" s="263"/>
      <c r="BP57" s="263"/>
      <c r="BQ57" s="260">
        <v>51</v>
      </c>
      <c r="BR57" s="261"/>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4"/>
    </row>
    <row r="58" spans="1:131" s="245" customFormat="1" ht="26.25" customHeight="1" x14ac:dyDescent="0.15">
      <c r="A58" s="259">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0"/>
      <c r="BK58" s="250"/>
      <c r="BL58" s="250"/>
      <c r="BM58" s="250"/>
      <c r="BN58" s="250"/>
      <c r="BO58" s="263"/>
      <c r="BP58" s="263"/>
      <c r="BQ58" s="260">
        <v>52</v>
      </c>
      <c r="BR58" s="261"/>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4"/>
    </row>
    <row r="59" spans="1:131" s="245" customFormat="1" ht="26.25" customHeight="1" x14ac:dyDescent="0.15">
      <c r="A59" s="259">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0"/>
      <c r="BK59" s="250"/>
      <c r="BL59" s="250"/>
      <c r="BM59" s="250"/>
      <c r="BN59" s="250"/>
      <c r="BO59" s="263"/>
      <c r="BP59" s="263"/>
      <c r="BQ59" s="260">
        <v>53</v>
      </c>
      <c r="BR59" s="261"/>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4"/>
    </row>
    <row r="60" spans="1:131" s="245" customFormat="1" ht="26.25" customHeight="1" x14ac:dyDescent="0.15">
      <c r="A60" s="259">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0"/>
      <c r="BK60" s="250"/>
      <c r="BL60" s="250"/>
      <c r="BM60" s="250"/>
      <c r="BN60" s="250"/>
      <c r="BO60" s="263"/>
      <c r="BP60" s="263"/>
      <c r="BQ60" s="260">
        <v>54</v>
      </c>
      <c r="BR60" s="261"/>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4"/>
    </row>
    <row r="61" spans="1:131" s="245" customFormat="1" ht="26.25" customHeight="1" thickBot="1" x14ac:dyDescent="0.2">
      <c r="A61" s="259">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0"/>
      <c r="BK61" s="250"/>
      <c r="BL61" s="250"/>
      <c r="BM61" s="250"/>
      <c r="BN61" s="250"/>
      <c r="BO61" s="263"/>
      <c r="BP61" s="263"/>
      <c r="BQ61" s="260">
        <v>55</v>
      </c>
      <c r="BR61" s="261"/>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4"/>
    </row>
    <row r="62" spans="1:131" s="245" customFormat="1" ht="26.25" customHeight="1" x14ac:dyDescent="0.15">
      <c r="A62" s="259">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416</v>
      </c>
      <c r="BK62" s="1132"/>
      <c r="BL62" s="1132"/>
      <c r="BM62" s="1132"/>
      <c r="BN62" s="1133"/>
      <c r="BO62" s="263"/>
      <c r="BP62" s="263"/>
      <c r="BQ62" s="260">
        <v>56</v>
      </c>
      <c r="BR62" s="261"/>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4"/>
    </row>
    <row r="63" spans="1:131" s="245" customFormat="1" ht="26.25" customHeight="1" thickBot="1" x14ac:dyDescent="0.2">
      <c r="A63" s="262" t="s">
        <v>392</v>
      </c>
      <c r="B63" s="1038" t="s">
        <v>417</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5"/>
      <c r="AF63" s="1126">
        <v>998</v>
      </c>
      <c r="AG63" s="1053"/>
      <c r="AH63" s="1053"/>
      <c r="AI63" s="1053"/>
      <c r="AJ63" s="1127"/>
      <c r="AK63" s="1128"/>
      <c r="AL63" s="1057"/>
      <c r="AM63" s="1057"/>
      <c r="AN63" s="1057"/>
      <c r="AO63" s="1057"/>
      <c r="AP63" s="1053">
        <v>14804</v>
      </c>
      <c r="AQ63" s="1053"/>
      <c r="AR63" s="1053"/>
      <c r="AS63" s="1053"/>
      <c r="AT63" s="1053"/>
      <c r="AU63" s="1053">
        <v>11283</v>
      </c>
      <c r="AV63" s="1053"/>
      <c r="AW63" s="1053"/>
      <c r="AX63" s="1053"/>
      <c r="AY63" s="1053"/>
      <c r="AZ63" s="1122"/>
      <c r="BA63" s="1122"/>
      <c r="BB63" s="1122"/>
      <c r="BC63" s="1122"/>
      <c r="BD63" s="1122"/>
      <c r="BE63" s="1054"/>
      <c r="BF63" s="1054"/>
      <c r="BG63" s="1054"/>
      <c r="BH63" s="1054"/>
      <c r="BI63" s="1055"/>
      <c r="BJ63" s="1123" t="s">
        <v>418</v>
      </c>
      <c r="BK63" s="1045"/>
      <c r="BL63" s="1045"/>
      <c r="BM63" s="1045"/>
      <c r="BN63" s="1124"/>
      <c r="BO63" s="263"/>
      <c r="BP63" s="263"/>
      <c r="BQ63" s="260">
        <v>57</v>
      </c>
      <c r="BR63" s="261"/>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4"/>
    </row>
    <row r="65" spans="1:131" s="245" customFormat="1" ht="26.25" customHeight="1" thickBot="1" x14ac:dyDescent="0.2">
      <c r="A65" s="250" t="s">
        <v>419</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4"/>
    </row>
    <row r="66" spans="1:131" s="245" customFormat="1" ht="26.25" customHeight="1" x14ac:dyDescent="0.15">
      <c r="A66" s="1092" t="s">
        <v>420</v>
      </c>
      <c r="B66" s="1093"/>
      <c r="C66" s="1093"/>
      <c r="D66" s="1093"/>
      <c r="E66" s="1093"/>
      <c r="F66" s="1093"/>
      <c r="G66" s="1093"/>
      <c r="H66" s="1093"/>
      <c r="I66" s="1093"/>
      <c r="J66" s="1093"/>
      <c r="K66" s="1093"/>
      <c r="L66" s="1093"/>
      <c r="M66" s="1093"/>
      <c r="N66" s="1093"/>
      <c r="O66" s="1093"/>
      <c r="P66" s="1094"/>
      <c r="Q66" s="1098" t="s">
        <v>421</v>
      </c>
      <c r="R66" s="1099"/>
      <c r="S66" s="1099"/>
      <c r="T66" s="1099"/>
      <c r="U66" s="1100"/>
      <c r="V66" s="1098" t="s">
        <v>422</v>
      </c>
      <c r="W66" s="1099"/>
      <c r="X66" s="1099"/>
      <c r="Y66" s="1099"/>
      <c r="Z66" s="1100"/>
      <c r="AA66" s="1098" t="s">
        <v>423</v>
      </c>
      <c r="AB66" s="1099"/>
      <c r="AC66" s="1099"/>
      <c r="AD66" s="1099"/>
      <c r="AE66" s="1100"/>
      <c r="AF66" s="1104" t="s">
        <v>424</v>
      </c>
      <c r="AG66" s="1105"/>
      <c r="AH66" s="1105"/>
      <c r="AI66" s="1105"/>
      <c r="AJ66" s="1106"/>
      <c r="AK66" s="1098" t="s">
        <v>425</v>
      </c>
      <c r="AL66" s="1093"/>
      <c r="AM66" s="1093"/>
      <c r="AN66" s="1093"/>
      <c r="AO66" s="1094"/>
      <c r="AP66" s="1098" t="s">
        <v>426</v>
      </c>
      <c r="AQ66" s="1099"/>
      <c r="AR66" s="1099"/>
      <c r="AS66" s="1099"/>
      <c r="AT66" s="1100"/>
      <c r="AU66" s="1098" t="s">
        <v>427</v>
      </c>
      <c r="AV66" s="1099"/>
      <c r="AW66" s="1099"/>
      <c r="AX66" s="1099"/>
      <c r="AY66" s="1100"/>
      <c r="AZ66" s="1098" t="s">
        <v>377</v>
      </c>
      <c r="BA66" s="1099"/>
      <c r="BB66" s="1099"/>
      <c r="BC66" s="1099"/>
      <c r="BD66" s="1114"/>
      <c r="BE66" s="263"/>
      <c r="BF66" s="263"/>
      <c r="BG66" s="263"/>
      <c r="BH66" s="263"/>
      <c r="BI66" s="263"/>
      <c r="BJ66" s="263"/>
      <c r="BK66" s="263"/>
      <c r="BL66" s="263"/>
      <c r="BM66" s="263"/>
      <c r="BN66" s="263"/>
      <c r="BO66" s="263"/>
      <c r="BP66" s="263"/>
      <c r="BQ66" s="260">
        <v>60</v>
      </c>
      <c r="BR66" s="265"/>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4"/>
    </row>
    <row r="67" spans="1:131" s="245"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3"/>
      <c r="BF67" s="263"/>
      <c r="BG67" s="263"/>
      <c r="BH67" s="263"/>
      <c r="BI67" s="263"/>
      <c r="BJ67" s="263"/>
      <c r="BK67" s="263"/>
      <c r="BL67" s="263"/>
      <c r="BM67" s="263"/>
      <c r="BN67" s="263"/>
      <c r="BO67" s="263"/>
      <c r="BP67" s="263"/>
      <c r="BQ67" s="260">
        <v>61</v>
      </c>
      <c r="BR67" s="265"/>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4"/>
    </row>
    <row r="68" spans="1:131" s="245" customFormat="1" ht="26.25" customHeight="1" thickTop="1" x14ac:dyDescent="0.15">
      <c r="A68" s="256">
        <v>1</v>
      </c>
      <c r="B68" s="1082" t="s">
        <v>598</v>
      </c>
      <c r="C68" s="1083"/>
      <c r="D68" s="1083"/>
      <c r="E68" s="1083"/>
      <c r="F68" s="1083"/>
      <c r="G68" s="1083"/>
      <c r="H68" s="1083"/>
      <c r="I68" s="1083"/>
      <c r="J68" s="1083"/>
      <c r="K68" s="1083"/>
      <c r="L68" s="1083"/>
      <c r="M68" s="1083"/>
      <c r="N68" s="1083"/>
      <c r="O68" s="1083"/>
      <c r="P68" s="1084"/>
      <c r="Q68" s="1085">
        <v>94</v>
      </c>
      <c r="R68" s="1077"/>
      <c r="S68" s="1077"/>
      <c r="T68" s="1077"/>
      <c r="U68" s="1078"/>
      <c r="V68" s="1076">
        <v>82</v>
      </c>
      <c r="W68" s="1077"/>
      <c r="X68" s="1077"/>
      <c r="Y68" s="1077"/>
      <c r="Z68" s="1078"/>
      <c r="AA68" s="1076">
        <v>13</v>
      </c>
      <c r="AB68" s="1077"/>
      <c r="AC68" s="1077"/>
      <c r="AD68" s="1077"/>
      <c r="AE68" s="1078"/>
      <c r="AF68" s="1076">
        <v>13</v>
      </c>
      <c r="AG68" s="1077"/>
      <c r="AH68" s="1077"/>
      <c r="AI68" s="1077"/>
      <c r="AJ68" s="1078"/>
      <c r="AK68" s="1076" t="s">
        <v>531</v>
      </c>
      <c r="AL68" s="1077"/>
      <c r="AM68" s="1077"/>
      <c r="AN68" s="1077"/>
      <c r="AO68" s="1078"/>
      <c r="AP68" s="1076">
        <v>27</v>
      </c>
      <c r="AQ68" s="1077"/>
      <c r="AR68" s="1077"/>
      <c r="AS68" s="1077"/>
      <c r="AT68" s="1078"/>
      <c r="AU68" s="1079" t="s">
        <v>597</v>
      </c>
      <c r="AV68" s="1079"/>
      <c r="AW68" s="1079"/>
      <c r="AX68" s="1079"/>
      <c r="AY68" s="1079"/>
      <c r="AZ68" s="1080"/>
      <c r="BA68" s="1080"/>
      <c r="BB68" s="1080"/>
      <c r="BC68" s="1080"/>
      <c r="BD68" s="1081"/>
      <c r="BE68" s="263"/>
      <c r="BF68" s="263"/>
      <c r="BG68" s="263"/>
      <c r="BH68" s="263"/>
      <c r="BI68" s="263"/>
      <c r="BJ68" s="263"/>
      <c r="BK68" s="263"/>
      <c r="BL68" s="263"/>
      <c r="BM68" s="263"/>
      <c r="BN68" s="263"/>
      <c r="BO68" s="263"/>
      <c r="BP68" s="263"/>
      <c r="BQ68" s="260">
        <v>62</v>
      </c>
      <c r="BR68" s="265"/>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4"/>
    </row>
    <row r="69" spans="1:131" s="245" customFormat="1" ht="26.25" customHeight="1" x14ac:dyDescent="0.15">
      <c r="A69" s="259">
        <v>2</v>
      </c>
      <c r="B69" s="1068" t="s">
        <v>599</v>
      </c>
      <c r="C69" s="1069"/>
      <c r="D69" s="1069"/>
      <c r="E69" s="1069"/>
      <c r="F69" s="1069"/>
      <c r="G69" s="1069"/>
      <c r="H69" s="1069"/>
      <c r="I69" s="1069"/>
      <c r="J69" s="1069"/>
      <c r="K69" s="1069"/>
      <c r="L69" s="1069"/>
      <c r="M69" s="1069"/>
      <c r="N69" s="1069"/>
      <c r="O69" s="1069"/>
      <c r="P69" s="1070"/>
      <c r="Q69" s="1075">
        <v>879</v>
      </c>
      <c r="R69" s="1073"/>
      <c r="S69" s="1073"/>
      <c r="T69" s="1073"/>
      <c r="U69" s="1074"/>
      <c r="V69" s="1072">
        <v>845</v>
      </c>
      <c r="W69" s="1073"/>
      <c r="X69" s="1073"/>
      <c r="Y69" s="1073"/>
      <c r="Z69" s="1074"/>
      <c r="AA69" s="1072">
        <v>34</v>
      </c>
      <c r="AB69" s="1073"/>
      <c r="AC69" s="1073"/>
      <c r="AD69" s="1073"/>
      <c r="AE69" s="1074"/>
      <c r="AF69" s="1072">
        <v>34</v>
      </c>
      <c r="AG69" s="1073"/>
      <c r="AH69" s="1073"/>
      <c r="AI69" s="1073"/>
      <c r="AJ69" s="1074"/>
      <c r="AK69" s="1072" t="s">
        <v>531</v>
      </c>
      <c r="AL69" s="1073"/>
      <c r="AM69" s="1073"/>
      <c r="AN69" s="1073"/>
      <c r="AO69" s="1074"/>
      <c r="AP69" s="1072">
        <v>474</v>
      </c>
      <c r="AQ69" s="1073"/>
      <c r="AR69" s="1073"/>
      <c r="AS69" s="1073"/>
      <c r="AT69" s="1074"/>
      <c r="AU69" s="1065">
        <v>235</v>
      </c>
      <c r="AV69" s="1065"/>
      <c r="AW69" s="1065"/>
      <c r="AX69" s="1065"/>
      <c r="AY69" s="1065"/>
      <c r="AZ69" s="1066"/>
      <c r="BA69" s="1066"/>
      <c r="BB69" s="1066"/>
      <c r="BC69" s="1066"/>
      <c r="BD69" s="1067"/>
      <c r="BE69" s="263"/>
      <c r="BF69" s="263"/>
      <c r="BG69" s="263"/>
      <c r="BH69" s="263"/>
      <c r="BI69" s="263"/>
      <c r="BJ69" s="263"/>
      <c r="BK69" s="263"/>
      <c r="BL69" s="263"/>
      <c r="BM69" s="263"/>
      <c r="BN69" s="263"/>
      <c r="BO69" s="263"/>
      <c r="BP69" s="263"/>
      <c r="BQ69" s="260">
        <v>63</v>
      </c>
      <c r="BR69" s="265"/>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4"/>
    </row>
    <row r="70" spans="1:131" s="245" customFormat="1" ht="26.25" customHeight="1" x14ac:dyDescent="0.15">
      <c r="A70" s="259">
        <v>3</v>
      </c>
      <c r="B70" s="1068" t="s">
        <v>600</v>
      </c>
      <c r="C70" s="1069"/>
      <c r="D70" s="1069"/>
      <c r="E70" s="1069"/>
      <c r="F70" s="1069"/>
      <c r="G70" s="1069"/>
      <c r="H70" s="1069"/>
      <c r="I70" s="1069"/>
      <c r="J70" s="1069"/>
      <c r="K70" s="1069"/>
      <c r="L70" s="1069"/>
      <c r="M70" s="1069"/>
      <c r="N70" s="1069"/>
      <c r="O70" s="1069"/>
      <c r="P70" s="1070"/>
      <c r="Q70" s="1075">
        <v>1007</v>
      </c>
      <c r="R70" s="1073"/>
      <c r="S70" s="1073"/>
      <c r="T70" s="1073"/>
      <c r="U70" s="1074"/>
      <c r="V70" s="1072">
        <v>796</v>
      </c>
      <c r="W70" s="1073"/>
      <c r="X70" s="1073"/>
      <c r="Y70" s="1073"/>
      <c r="Z70" s="1074"/>
      <c r="AA70" s="1072">
        <v>211</v>
      </c>
      <c r="AB70" s="1073"/>
      <c r="AC70" s="1073"/>
      <c r="AD70" s="1073"/>
      <c r="AE70" s="1074"/>
      <c r="AF70" s="1072">
        <v>211</v>
      </c>
      <c r="AG70" s="1073"/>
      <c r="AH70" s="1073"/>
      <c r="AI70" s="1073"/>
      <c r="AJ70" s="1074"/>
      <c r="AK70" s="1072" t="s">
        <v>531</v>
      </c>
      <c r="AL70" s="1073"/>
      <c r="AM70" s="1073"/>
      <c r="AN70" s="1073"/>
      <c r="AO70" s="1074"/>
      <c r="AP70" s="1072" t="s">
        <v>531</v>
      </c>
      <c r="AQ70" s="1073"/>
      <c r="AR70" s="1073"/>
      <c r="AS70" s="1073"/>
      <c r="AT70" s="1074"/>
      <c r="AU70" s="1065" t="s">
        <v>597</v>
      </c>
      <c r="AV70" s="1065"/>
      <c r="AW70" s="1065"/>
      <c r="AX70" s="1065"/>
      <c r="AY70" s="1065"/>
      <c r="AZ70" s="1066"/>
      <c r="BA70" s="1066"/>
      <c r="BB70" s="1066"/>
      <c r="BC70" s="1066"/>
      <c r="BD70" s="1067"/>
      <c r="BE70" s="263"/>
      <c r="BF70" s="263"/>
      <c r="BG70" s="263"/>
      <c r="BH70" s="263"/>
      <c r="BI70" s="263"/>
      <c r="BJ70" s="263"/>
      <c r="BK70" s="263"/>
      <c r="BL70" s="263"/>
      <c r="BM70" s="263"/>
      <c r="BN70" s="263"/>
      <c r="BO70" s="263"/>
      <c r="BP70" s="263"/>
      <c r="BQ70" s="260">
        <v>64</v>
      </c>
      <c r="BR70" s="265"/>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4"/>
    </row>
    <row r="71" spans="1:131" s="245" customFormat="1" ht="26.25" customHeight="1" x14ac:dyDescent="0.15">
      <c r="A71" s="259">
        <v>4</v>
      </c>
      <c r="B71" s="1068" t="s">
        <v>601</v>
      </c>
      <c r="C71" s="1069"/>
      <c r="D71" s="1069"/>
      <c r="E71" s="1069"/>
      <c r="F71" s="1069"/>
      <c r="G71" s="1069"/>
      <c r="H71" s="1069"/>
      <c r="I71" s="1069"/>
      <c r="J71" s="1069"/>
      <c r="K71" s="1069"/>
      <c r="L71" s="1069"/>
      <c r="M71" s="1069"/>
      <c r="N71" s="1069"/>
      <c r="O71" s="1069"/>
      <c r="P71" s="1070"/>
      <c r="Q71" s="1075">
        <v>370736</v>
      </c>
      <c r="R71" s="1073"/>
      <c r="S71" s="1073"/>
      <c r="T71" s="1073"/>
      <c r="U71" s="1074"/>
      <c r="V71" s="1072">
        <v>364587</v>
      </c>
      <c r="W71" s="1073"/>
      <c r="X71" s="1073"/>
      <c r="Y71" s="1073"/>
      <c r="Z71" s="1074"/>
      <c r="AA71" s="1072">
        <v>6149</v>
      </c>
      <c r="AB71" s="1073"/>
      <c r="AC71" s="1073"/>
      <c r="AD71" s="1073"/>
      <c r="AE71" s="1074"/>
      <c r="AF71" s="1072">
        <v>6149</v>
      </c>
      <c r="AG71" s="1073"/>
      <c r="AH71" s="1073"/>
      <c r="AI71" s="1073"/>
      <c r="AJ71" s="1074"/>
      <c r="AK71" s="1072">
        <v>0</v>
      </c>
      <c r="AL71" s="1073"/>
      <c r="AM71" s="1073"/>
      <c r="AN71" s="1073"/>
      <c r="AO71" s="1074"/>
      <c r="AP71" s="1072" t="s">
        <v>531</v>
      </c>
      <c r="AQ71" s="1073"/>
      <c r="AR71" s="1073"/>
      <c r="AS71" s="1073"/>
      <c r="AT71" s="1074"/>
      <c r="AU71" s="1065" t="s">
        <v>597</v>
      </c>
      <c r="AV71" s="1065"/>
      <c r="AW71" s="1065"/>
      <c r="AX71" s="1065"/>
      <c r="AY71" s="1065"/>
      <c r="AZ71" s="1066"/>
      <c r="BA71" s="1066"/>
      <c r="BB71" s="1066"/>
      <c r="BC71" s="1066"/>
      <c r="BD71" s="1067"/>
      <c r="BE71" s="263"/>
      <c r="BF71" s="263"/>
      <c r="BG71" s="263"/>
      <c r="BH71" s="263"/>
      <c r="BI71" s="263"/>
      <c r="BJ71" s="263"/>
      <c r="BK71" s="263"/>
      <c r="BL71" s="263"/>
      <c r="BM71" s="263"/>
      <c r="BN71" s="263"/>
      <c r="BO71" s="263"/>
      <c r="BP71" s="263"/>
      <c r="BQ71" s="260">
        <v>65</v>
      </c>
      <c r="BR71" s="265"/>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4"/>
    </row>
    <row r="72" spans="1:131" s="245" customFormat="1" ht="26.25" customHeight="1" x14ac:dyDescent="0.15">
      <c r="A72" s="259">
        <v>5</v>
      </c>
      <c r="B72" s="1068" t="s">
        <v>602</v>
      </c>
      <c r="C72" s="1069"/>
      <c r="D72" s="1069"/>
      <c r="E72" s="1069"/>
      <c r="F72" s="1069"/>
      <c r="G72" s="1069"/>
      <c r="H72" s="1069"/>
      <c r="I72" s="1069"/>
      <c r="J72" s="1069"/>
      <c r="K72" s="1069"/>
      <c r="L72" s="1069"/>
      <c r="M72" s="1069"/>
      <c r="N72" s="1069"/>
      <c r="O72" s="1069"/>
      <c r="P72" s="1070"/>
      <c r="Q72" s="1075">
        <v>3</v>
      </c>
      <c r="R72" s="1073"/>
      <c r="S72" s="1073"/>
      <c r="T72" s="1073"/>
      <c r="U72" s="1074"/>
      <c r="V72" s="1072">
        <v>1</v>
      </c>
      <c r="W72" s="1073"/>
      <c r="X72" s="1073"/>
      <c r="Y72" s="1073"/>
      <c r="Z72" s="1074"/>
      <c r="AA72" s="1072">
        <v>2</v>
      </c>
      <c r="AB72" s="1073"/>
      <c r="AC72" s="1073"/>
      <c r="AD72" s="1073"/>
      <c r="AE72" s="1074"/>
      <c r="AF72" s="1072">
        <v>2</v>
      </c>
      <c r="AG72" s="1073"/>
      <c r="AH72" s="1073"/>
      <c r="AI72" s="1073"/>
      <c r="AJ72" s="1074"/>
      <c r="AK72" s="1072" t="s">
        <v>531</v>
      </c>
      <c r="AL72" s="1073"/>
      <c r="AM72" s="1073"/>
      <c r="AN72" s="1073"/>
      <c r="AO72" s="1074"/>
      <c r="AP72" s="1072" t="s">
        <v>531</v>
      </c>
      <c r="AQ72" s="1073"/>
      <c r="AR72" s="1073"/>
      <c r="AS72" s="1073"/>
      <c r="AT72" s="1074"/>
      <c r="AU72" s="1065" t="s">
        <v>597</v>
      </c>
      <c r="AV72" s="1065"/>
      <c r="AW72" s="1065"/>
      <c r="AX72" s="1065"/>
      <c r="AY72" s="1065"/>
      <c r="AZ72" s="1066"/>
      <c r="BA72" s="1066"/>
      <c r="BB72" s="1066"/>
      <c r="BC72" s="1066"/>
      <c r="BD72" s="1067"/>
      <c r="BE72" s="263"/>
      <c r="BF72" s="263"/>
      <c r="BG72" s="263"/>
      <c r="BH72" s="263"/>
      <c r="BI72" s="263"/>
      <c r="BJ72" s="263"/>
      <c r="BK72" s="263"/>
      <c r="BL72" s="263"/>
      <c r="BM72" s="263"/>
      <c r="BN72" s="263"/>
      <c r="BO72" s="263"/>
      <c r="BP72" s="263"/>
      <c r="BQ72" s="260">
        <v>66</v>
      </c>
      <c r="BR72" s="265"/>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4"/>
    </row>
    <row r="73" spans="1:131" s="245" customFormat="1" ht="26.25" customHeight="1" x14ac:dyDescent="0.15">
      <c r="A73" s="259">
        <v>6</v>
      </c>
      <c r="B73" s="1068" t="s">
        <v>603</v>
      </c>
      <c r="C73" s="1069"/>
      <c r="D73" s="1069"/>
      <c r="E73" s="1069"/>
      <c r="F73" s="1069"/>
      <c r="G73" s="1069"/>
      <c r="H73" s="1069"/>
      <c r="I73" s="1069"/>
      <c r="J73" s="1069"/>
      <c r="K73" s="1069"/>
      <c r="L73" s="1069"/>
      <c r="M73" s="1069"/>
      <c r="N73" s="1069"/>
      <c r="O73" s="1069"/>
      <c r="P73" s="1070"/>
      <c r="Q73" s="1075">
        <v>4037</v>
      </c>
      <c r="R73" s="1073"/>
      <c r="S73" s="1073"/>
      <c r="T73" s="1073"/>
      <c r="U73" s="1074"/>
      <c r="V73" s="1072">
        <v>3861</v>
      </c>
      <c r="W73" s="1073"/>
      <c r="X73" s="1073"/>
      <c r="Y73" s="1073"/>
      <c r="Z73" s="1074"/>
      <c r="AA73" s="1072">
        <v>176</v>
      </c>
      <c r="AB73" s="1073"/>
      <c r="AC73" s="1073"/>
      <c r="AD73" s="1073"/>
      <c r="AE73" s="1074"/>
      <c r="AF73" s="1072">
        <v>176</v>
      </c>
      <c r="AG73" s="1073"/>
      <c r="AH73" s="1073"/>
      <c r="AI73" s="1073"/>
      <c r="AJ73" s="1074"/>
      <c r="AK73" s="1072" t="s">
        <v>531</v>
      </c>
      <c r="AL73" s="1073"/>
      <c r="AM73" s="1073"/>
      <c r="AN73" s="1073"/>
      <c r="AO73" s="1074"/>
      <c r="AP73" s="1072" t="s">
        <v>531</v>
      </c>
      <c r="AQ73" s="1073"/>
      <c r="AR73" s="1073"/>
      <c r="AS73" s="1073"/>
      <c r="AT73" s="1074"/>
      <c r="AU73" s="1065" t="s">
        <v>597</v>
      </c>
      <c r="AV73" s="1065"/>
      <c r="AW73" s="1065"/>
      <c r="AX73" s="1065"/>
      <c r="AY73" s="1065"/>
      <c r="AZ73" s="1066"/>
      <c r="BA73" s="1066"/>
      <c r="BB73" s="1066"/>
      <c r="BC73" s="1066"/>
      <c r="BD73" s="1067"/>
      <c r="BE73" s="263"/>
      <c r="BF73" s="263"/>
      <c r="BG73" s="263"/>
      <c r="BH73" s="263"/>
      <c r="BI73" s="263"/>
      <c r="BJ73" s="263"/>
      <c r="BK73" s="263"/>
      <c r="BL73" s="263"/>
      <c r="BM73" s="263"/>
      <c r="BN73" s="263"/>
      <c r="BO73" s="263"/>
      <c r="BP73" s="263"/>
      <c r="BQ73" s="260">
        <v>67</v>
      </c>
      <c r="BR73" s="265"/>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4"/>
    </row>
    <row r="74" spans="1:131" s="245" customFormat="1" ht="26.25" customHeight="1" x14ac:dyDescent="0.15">
      <c r="A74" s="259">
        <v>7</v>
      </c>
      <c r="B74" s="1068" t="s">
        <v>604</v>
      </c>
      <c r="C74" s="1069"/>
      <c r="D74" s="1069"/>
      <c r="E74" s="1069"/>
      <c r="F74" s="1069"/>
      <c r="G74" s="1069"/>
      <c r="H74" s="1069"/>
      <c r="I74" s="1069"/>
      <c r="J74" s="1069"/>
      <c r="K74" s="1069"/>
      <c r="L74" s="1069"/>
      <c r="M74" s="1069"/>
      <c r="N74" s="1069"/>
      <c r="O74" s="1069"/>
      <c r="P74" s="1070"/>
      <c r="Q74" s="1075">
        <v>9</v>
      </c>
      <c r="R74" s="1073"/>
      <c r="S74" s="1073"/>
      <c r="T74" s="1073"/>
      <c r="U74" s="1074"/>
      <c r="V74" s="1072">
        <v>51</v>
      </c>
      <c r="W74" s="1073"/>
      <c r="X74" s="1073"/>
      <c r="Y74" s="1073"/>
      <c r="Z74" s="1074"/>
      <c r="AA74" s="1072">
        <v>-42</v>
      </c>
      <c r="AB74" s="1073"/>
      <c r="AC74" s="1073"/>
      <c r="AD74" s="1073"/>
      <c r="AE74" s="1074"/>
      <c r="AF74" s="1072">
        <v>1</v>
      </c>
      <c r="AG74" s="1073"/>
      <c r="AH74" s="1073"/>
      <c r="AI74" s="1073"/>
      <c r="AJ74" s="1074"/>
      <c r="AK74" s="1072" t="s">
        <v>531</v>
      </c>
      <c r="AL74" s="1073"/>
      <c r="AM74" s="1073"/>
      <c r="AN74" s="1073"/>
      <c r="AO74" s="1074"/>
      <c r="AP74" s="1072" t="s">
        <v>531</v>
      </c>
      <c r="AQ74" s="1073"/>
      <c r="AR74" s="1073"/>
      <c r="AS74" s="1073"/>
      <c r="AT74" s="1074"/>
      <c r="AU74" s="1065" t="s">
        <v>597</v>
      </c>
      <c r="AV74" s="1065"/>
      <c r="AW74" s="1065"/>
      <c r="AX74" s="1065"/>
      <c r="AY74" s="1065"/>
      <c r="AZ74" s="1066"/>
      <c r="BA74" s="1066"/>
      <c r="BB74" s="1066"/>
      <c r="BC74" s="1066"/>
      <c r="BD74" s="1067"/>
      <c r="BE74" s="263"/>
      <c r="BF74" s="263"/>
      <c r="BG74" s="263"/>
      <c r="BH74" s="263"/>
      <c r="BI74" s="263"/>
      <c r="BJ74" s="263"/>
      <c r="BK74" s="263"/>
      <c r="BL74" s="263"/>
      <c r="BM74" s="263"/>
      <c r="BN74" s="263"/>
      <c r="BO74" s="263"/>
      <c r="BP74" s="263"/>
      <c r="BQ74" s="260">
        <v>68</v>
      </c>
      <c r="BR74" s="265"/>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4"/>
    </row>
    <row r="75" spans="1:131" s="245" customFormat="1" ht="26.25" customHeight="1" x14ac:dyDescent="0.15">
      <c r="A75" s="259">
        <v>8</v>
      </c>
      <c r="B75" s="1068" t="s">
        <v>605</v>
      </c>
      <c r="C75" s="1069"/>
      <c r="D75" s="1069"/>
      <c r="E75" s="1069"/>
      <c r="F75" s="1069"/>
      <c r="G75" s="1069"/>
      <c r="H75" s="1069"/>
      <c r="I75" s="1069"/>
      <c r="J75" s="1069"/>
      <c r="K75" s="1069"/>
      <c r="L75" s="1069"/>
      <c r="M75" s="1069"/>
      <c r="N75" s="1069"/>
      <c r="O75" s="1069"/>
      <c r="P75" s="1070"/>
      <c r="Q75" s="1075">
        <v>1111</v>
      </c>
      <c r="R75" s="1073"/>
      <c r="S75" s="1073"/>
      <c r="T75" s="1073"/>
      <c r="U75" s="1074"/>
      <c r="V75" s="1072">
        <v>382</v>
      </c>
      <c r="W75" s="1073"/>
      <c r="X75" s="1073"/>
      <c r="Y75" s="1073"/>
      <c r="Z75" s="1074"/>
      <c r="AA75" s="1072">
        <v>729</v>
      </c>
      <c r="AB75" s="1073"/>
      <c r="AC75" s="1073"/>
      <c r="AD75" s="1073"/>
      <c r="AE75" s="1074"/>
      <c r="AF75" s="1072">
        <v>685</v>
      </c>
      <c r="AG75" s="1073"/>
      <c r="AH75" s="1073"/>
      <c r="AI75" s="1073"/>
      <c r="AJ75" s="1074"/>
      <c r="AK75" s="1072">
        <v>28</v>
      </c>
      <c r="AL75" s="1073"/>
      <c r="AM75" s="1073"/>
      <c r="AN75" s="1073"/>
      <c r="AO75" s="1074"/>
      <c r="AP75" s="1072">
        <v>24</v>
      </c>
      <c r="AQ75" s="1073"/>
      <c r="AR75" s="1073"/>
      <c r="AS75" s="1073"/>
      <c r="AT75" s="1074"/>
      <c r="AU75" s="1072" t="s">
        <v>597</v>
      </c>
      <c r="AV75" s="1073"/>
      <c r="AW75" s="1073"/>
      <c r="AX75" s="1073"/>
      <c r="AY75" s="1074"/>
      <c r="AZ75" s="1066"/>
      <c r="BA75" s="1066"/>
      <c r="BB75" s="1066"/>
      <c r="BC75" s="1066"/>
      <c r="BD75" s="1067"/>
      <c r="BE75" s="263"/>
      <c r="BF75" s="263"/>
      <c r="BG75" s="263"/>
      <c r="BH75" s="263"/>
      <c r="BI75" s="263"/>
      <c r="BJ75" s="263"/>
      <c r="BK75" s="263"/>
      <c r="BL75" s="263"/>
      <c r="BM75" s="263"/>
      <c r="BN75" s="263"/>
      <c r="BO75" s="263"/>
      <c r="BP75" s="263"/>
      <c r="BQ75" s="260">
        <v>69</v>
      </c>
      <c r="BR75" s="265"/>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4"/>
    </row>
    <row r="76" spans="1:131" s="245" customFormat="1" ht="26.25" customHeight="1" x14ac:dyDescent="0.15">
      <c r="A76" s="259">
        <v>9</v>
      </c>
      <c r="B76" s="1068" t="s">
        <v>606</v>
      </c>
      <c r="C76" s="1069"/>
      <c r="D76" s="1069"/>
      <c r="E76" s="1069"/>
      <c r="F76" s="1069"/>
      <c r="G76" s="1069"/>
      <c r="H76" s="1069"/>
      <c r="I76" s="1069"/>
      <c r="J76" s="1069"/>
      <c r="K76" s="1069"/>
      <c r="L76" s="1069"/>
      <c r="M76" s="1069"/>
      <c r="N76" s="1069"/>
      <c r="O76" s="1069"/>
      <c r="P76" s="1070"/>
      <c r="Q76" s="1075">
        <v>100</v>
      </c>
      <c r="R76" s="1073"/>
      <c r="S76" s="1073"/>
      <c r="T76" s="1073"/>
      <c r="U76" s="1074"/>
      <c r="V76" s="1072">
        <v>92</v>
      </c>
      <c r="W76" s="1073"/>
      <c r="X76" s="1073"/>
      <c r="Y76" s="1073"/>
      <c r="Z76" s="1074"/>
      <c r="AA76" s="1072">
        <v>8</v>
      </c>
      <c r="AB76" s="1073"/>
      <c r="AC76" s="1073"/>
      <c r="AD76" s="1073"/>
      <c r="AE76" s="1074"/>
      <c r="AF76" s="1072">
        <v>8</v>
      </c>
      <c r="AG76" s="1073"/>
      <c r="AH76" s="1073"/>
      <c r="AI76" s="1073"/>
      <c r="AJ76" s="1074"/>
      <c r="AK76" s="1072" t="s">
        <v>531</v>
      </c>
      <c r="AL76" s="1073"/>
      <c r="AM76" s="1073"/>
      <c r="AN76" s="1073"/>
      <c r="AO76" s="1074"/>
      <c r="AP76" s="1072" t="s">
        <v>531</v>
      </c>
      <c r="AQ76" s="1073"/>
      <c r="AR76" s="1073"/>
      <c r="AS76" s="1073"/>
      <c r="AT76" s="1074"/>
      <c r="AU76" s="1072" t="s">
        <v>597</v>
      </c>
      <c r="AV76" s="1073"/>
      <c r="AW76" s="1073"/>
      <c r="AX76" s="1073"/>
      <c r="AY76" s="1074"/>
      <c r="AZ76" s="1066"/>
      <c r="BA76" s="1066"/>
      <c r="BB76" s="1066"/>
      <c r="BC76" s="1066"/>
      <c r="BD76" s="1067"/>
      <c r="BE76" s="263"/>
      <c r="BF76" s="263"/>
      <c r="BG76" s="263"/>
      <c r="BH76" s="263"/>
      <c r="BI76" s="263"/>
      <c r="BJ76" s="263"/>
      <c r="BK76" s="263"/>
      <c r="BL76" s="263"/>
      <c r="BM76" s="263"/>
      <c r="BN76" s="263"/>
      <c r="BO76" s="263"/>
      <c r="BP76" s="263"/>
      <c r="BQ76" s="260">
        <v>70</v>
      </c>
      <c r="BR76" s="265"/>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4"/>
    </row>
    <row r="77" spans="1:131" s="245" customFormat="1" ht="26.25" customHeight="1" x14ac:dyDescent="0.15">
      <c r="A77" s="259">
        <v>10</v>
      </c>
      <c r="B77" s="1068" t="s">
        <v>607</v>
      </c>
      <c r="C77" s="1069"/>
      <c r="D77" s="1069"/>
      <c r="E77" s="1069"/>
      <c r="F77" s="1069"/>
      <c r="G77" s="1069"/>
      <c r="H77" s="1069"/>
      <c r="I77" s="1069"/>
      <c r="J77" s="1069"/>
      <c r="K77" s="1069"/>
      <c r="L77" s="1069"/>
      <c r="M77" s="1069"/>
      <c r="N77" s="1069"/>
      <c r="O77" s="1069"/>
      <c r="P77" s="1070"/>
      <c r="Q77" s="1075">
        <v>2541</v>
      </c>
      <c r="R77" s="1073"/>
      <c r="S77" s="1073"/>
      <c r="T77" s="1073"/>
      <c r="U77" s="1074"/>
      <c r="V77" s="1072">
        <v>2540</v>
      </c>
      <c r="W77" s="1073"/>
      <c r="X77" s="1073"/>
      <c r="Y77" s="1073"/>
      <c r="Z77" s="1074"/>
      <c r="AA77" s="1072">
        <v>1</v>
      </c>
      <c r="AB77" s="1073"/>
      <c r="AC77" s="1073"/>
      <c r="AD77" s="1073"/>
      <c r="AE77" s="1074"/>
      <c r="AF77" s="1072">
        <v>1</v>
      </c>
      <c r="AG77" s="1073"/>
      <c r="AH77" s="1073"/>
      <c r="AI77" s="1073"/>
      <c r="AJ77" s="1074"/>
      <c r="AK77" s="1072" t="s">
        <v>531</v>
      </c>
      <c r="AL77" s="1073"/>
      <c r="AM77" s="1073"/>
      <c r="AN77" s="1073"/>
      <c r="AO77" s="1074"/>
      <c r="AP77" s="1072" t="s">
        <v>531</v>
      </c>
      <c r="AQ77" s="1073"/>
      <c r="AR77" s="1073"/>
      <c r="AS77" s="1073"/>
      <c r="AT77" s="1074"/>
      <c r="AU77" s="1072" t="s">
        <v>597</v>
      </c>
      <c r="AV77" s="1073"/>
      <c r="AW77" s="1073"/>
      <c r="AX77" s="1073"/>
      <c r="AY77" s="1074"/>
      <c r="AZ77" s="1066"/>
      <c r="BA77" s="1066"/>
      <c r="BB77" s="1066"/>
      <c r="BC77" s="1066"/>
      <c r="BD77" s="1067"/>
      <c r="BE77" s="263"/>
      <c r="BF77" s="263"/>
      <c r="BG77" s="263"/>
      <c r="BH77" s="263"/>
      <c r="BI77" s="263"/>
      <c r="BJ77" s="263"/>
      <c r="BK77" s="263"/>
      <c r="BL77" s="263"/>
      <c r="BM77" s="263"/>
      <c r="BN77" s="263"/>
      <c r="BO77" s="263"/>
      <c r="BP77" s="263"/>
      <c r="BQ77" s="260">
        <v>71</v>
      </c>
      <c r="BR77" s="265"/>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4"/>
    </row>
    <row r="78" spans="1:131" s="245" customFormat="1" ht="26.25" customHeight="1" x14ac:dyDescent="0.15">
      <c r="A78" s="259">
        <v>11</v>
      </c>
      <c r="B78" s="1068" t="s">
        <v>608</v>
      </c>
      <c r="C78" s="1069"/>
      <c r="D78" s="1069"/>
      <c r="E78" s="1069"/>
      <c r="F78" s="1069"/>
      <c r="G78" s="1069"/>
      <c r="H78" s="1069"/>
      <c r="I78" s="1069"/>
      <c r="J78" s="1069"/>
      <c r="K78" s="1069"/>
      <c r="L78" s="1069"/>
      <c r="M78" s="1069"/>
      <c r="N78" s="1069"/>
      <c r="O78" s="1069"/>
      <c r="P78" s="1070"/>
      <c r="Q78" s="1075">
        <v>6292</v>
      </c>
      <c r="R78" s="1073"/>
      <c r="S78" s="1073"/>
      <c r="T78" s="1073"/>
      <c r="U78" s="1074"/>
      <c r="V78" s="1072">
        <v>6256</v>
      </c>
      <c r="W78" s="1073"/>
      <c r="X78" s="1073"/>
      <c r="Y78" s="1073"/>
      <c r="Z78" s="1074"/>
      <c r="AA78" s="1072">
        <v>36</v>
      </c>
      <c r="AB78" s="1073"/>
      <c r="AC78" s="1073"/>
      <c r="AD78" s="1073"/>
      <c r="AE78" s="1074"/>
      <c r="AF78" s="1072">
        <v>5</v>
      </c>
      <c r="AG78" s="1073"/>
      <c r="AH78" s="1073"/>
      <c r="AI78" s="1073"/>
      <c r="AJ78" s="1074"/>
      <c r="AK78" s="1072" t="s">
        <v>531</v>
      </c>
      <c r="AL78" s="1073"/>
      <c r="AM78" s="1073"/>
      <c r="AN78" s="1073"/>
      <c r="AO78" s="1074"/>
      <c r="AP78" s="1072" t="s">
        <v>531</v>
      </c>
      <c r="AQ78" s="1073"/>
      <c r="AR78" s="1073"/>
      <c r="AS78" s="1073"/>
      <c r="AT78" s="1074"/>
      <c r="AU78" s="1065" t="s">
        <v>597</v>
      </c>
      <c r="AV78" s="1065"/>
      <c r="AW78" s="1065"/>
      <c r="AX78" s="1065"/>
      <c r="AY78" s="1065"/>
      <c r="AZ78" s="1066"/>
      <c r="BA78" s="1066"/>
      <c r="BB78" s="1066"/>
      <c r="BC78" s="1066"/>
      <c r="BD78" s="1067"/>
      <c r="BE78" s="263"/>
      <c r="BF78" s="263"/>
      <c r="BG78" s="263"/>
      <c r="BH78" s="263"/>
      <c r="BI78" s="263"/>
      <c r="BJ78" s="266"/>
      <c r="BK78" s="266"/>
      <c r="BL78" s="266"/>
      <c r="BM78" s="266"/>
      <c r="BN78" s="266"/>
      <c r="BO78" s="263"/>
      <c r="BP78" s="263"/>
      <c r="BQ78" s="260">
        <v>72</v>
      </c>
      <c r="BR78" s="265"/>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4"/>
    </row>
    <row r="79" spans="1:131" s="245" customFormat="1" ht="26.25" customHeight="1" x14ac:dyDescent="0.15">
      <c r="A79" s="259">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3"/>
      <c r="BF79" s="263"/>
      <c r="BG79" s="263"/>
      <c r="BH79" s="263"/>
      <c r="BI79" s="263"/>
      <c r="BJ79" s="266"/>
      <c r="BK79" s="266"/>
      <c r="BL79" s="266"/>
      <c r="BM79" s="266"/>
      <c r="BN79" s="266"/>
      <c r="BO79" s="263"/>
      <c r="BP79" s="263"/>
      <c r="BQ79" s="260">
        <v>73</v>
      </c>
      <c r="BR79" s="265"/>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4"/>
    </row>
    <row r="80" spans="1:131" s="245" customFormat="1" ht="26.25" customHeight="1" x14ac:dyDescent="0.15">
      <c r="A80" s="259">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3"/>
      <c r="BF80" s="263"/>
      <c r="BG80" s="263"/>
      <c r="BH80" s="263"/>
      <c r="BI80" s="263"/>
      <c r="BJ80" s="263"/>
      <c r="BK80" s="263"/>
      <c r="BL80" s="263"/>
      <c r="BM80" s="263"/>
      <c r="BN80" s="263"/>
      <c r="BO80" s="263"/>
      <c r="BP80" s="263"/>
      <c r="BQ80" s="260">
        <v>74</v>
      </c>
      <c r="BR80" s="265"/>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4"/>
    </row>
    <row r="81" spans="1:131" s="245" customFormat="1" ht="26.25" customHeight="1" x14ac:dyDescent="0.15">
      <c r="A81" s="259">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3"/>
      <c r="BF81" s="263"/>
      <c r="BG81" s="263"/>
      <c r="BH81" s="263"/>
      <c r="BI81" s="263"/>
      <c r="BJ81" s="263"/>
      <c r="BK81" s="263"/>
      <c r="BL81" s="263"/>
      <c r="BM81" s="263"/>
      <c r="BN81" s="263"/>
      <c r="BO81" s="263"/>
      <c r="BP81" s="263"/>
      <c r="BQ81" s="260">
        <v>75</v>
      </c>
      <c r="BR81" s="265"/>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4"/>
    </row>
    <row r="82" spans="1:131" s="245" customFormat="1" ht="26.25" customHeight="1" x14ac:dyDescent="0.15">
      <c r="A82" s="259">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3"/>
      <c r="BF82" s="263"/>
      <c r="BG82" s="263"/>
      <c r="BH82" s="263"/>
      <c r="BI82" s="263"/>
      <c r="BJ82" s="263"/>
      <c r="BK82" s="263"/>
      <c r="BL82" s="263"/>
      <c r="BM82" s="263"/>
      <c r="BN82" s="263"/>
      <c r="BO82" s="263"/>
      <c r="BP82" s="263"/>
      <c r="BQ82" s="260">
        <v>76</v>
      </c>
      <c r="BR82" s="265"/>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4"/>
    </row>
    <row r="83" spans="1:131" s="245" customFormat="1" ht="26.25" customHeight="1" x14ac:dyDescent="0.15">
      <c r="A83" s="259">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3"/>
      <c r="BF83" s="263"/>
      <c r="BG83" s="263"/>
      <c r="BH83" s="263"/>
      <c r="BI83" s="263"/>
      <c r="BJ83" s="263"/>
      <c r="BK83" s="263"/>
      <c r="BL83" s="263"/>
      <c r="BM83" s="263"/>
      <c r="BN83" s="263"/>
      <c r="BO83" s="263"/>
      <c r="BP83" s="263"/>
      <c r="BQ83" s="260">
        <v>77</v>
      </c>
      <c r="BR83" s="265"/>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4"/>
    </row>
    <row r="84" spans="1:131" s="245" customFormat="1" ht="26.25" customHeight="1" x14ac:dyDescent="0.15">
      <c r="A84" s="259">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3"/>
      <c r="BF84" s="263"/>
      <c r="BG84" s="263"/>
      <c r="BH84" s="263"/>
      <c r="BI84" s="263"/>
      <c r="BJ84" s="263"/>
      <c r="BK84" s="263"/>
      <c r="BL84" s="263"/>
      <c r="BM84" s="263"/>
      <c r="BN84" s="263"/>
      <c r="BO84" s="263"/>
      <c r="BP84" s="263"/>
      <c r="BQ84" s="260">
        <v>78</v>
      </c>
      <c r="BR84" s="265"/>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4"/>
    </row>
    <row r="85" spans="1:131" s="245" customFormat="1" ht="26.25" customHeight="1" x14ac:dyDescent="0.15">
      <c r="A85" s="259">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3"/>
      <c r="BF85" s="263"/>
      <c r="BG85" s="263"/>
      <c r="BH85" s="263"/>
      <c r="BI85" s="263"/>
      <c r="BJ85" s="263"/>
      <c r="BK85" s="263"/>
      <c r="BL85" s="263"/>
      <c r="BM85" s="263"/>
      <c r="BN85" s="263"/>
      <c r="BO85" s="263"/>
      <c r="BP85" s="263"/>
      <c r="BQ85" s="260">
        <v>79</v>
      </c>
      <c r="BR85" s="265"/>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4"/>
    </row>
    <row r="86" spans="1:131" s="245" customFormat="1" ht="26.25" customHeight="1" x14ac:dyDescent="0.15">
      <c r="A86" s="259">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3"/>
      <c r="BF86" s="263"/>
      <c r="BG86" s="263"/>
      <c r="BH86" s="263"/>
      <c r="BI86" s="263"/>
      <c r="BJ86" s="263"/>
      <c r="BK86" s="263"/>
      <c r="BL86" s="263"/>
      <c r="BM86" s="263"/>
      <c r="BN86" s="263"/>
      <c r="BO86" s="263"/>
      <c r="BP86" s="263"/>
      <c r="BQ86" s="260">
        <v>80</v>
      </c>
      <c r="BR86" s="265"/>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4"/>
    </row>
    <row r="87" spans="1:131" s="245" customFormat="1" ht="26.25" customHeight="1" x14ac:dyDescent="0.15">
      <c r="A87" s="267">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3"/>
      <c r="BF87" s="263"/>
      <c r="BG87" s="263"/>
      <c r="BH87" s="263"/>
      <c r="BI87" s="263"/>
      <c r="BJ87" s="263"/>
      <c r="BK87" s="263"/>
      <c r="BL87" s="263"/>
      <c r="BM87" s="263"/>
      <c r="BN87" s="263"/>
      <c r="BO87" s="263"/>
      <c r="BP87" s="263"/>
      <c r="BQ87" s="260">
        <v>81</v>
      </c>
      <c r="BR87" s="265"/>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4"/>
    </row>
    <row r="88" spans="1:131" s="245" customFormat="1" ht="26.25" customHeight="1" thickBot="1" x14ac:dyDescent="0.2">
      <c r="A88" s="262" t="s">
        <v>392</v>
      </c>
      <c r="B88" s="1038" t="s">
        <v>428</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7286</v>
      </c>
      <c r="AG88" s="1053"/>
      <c r="AH88" s="1053"/>
      <c r="AI88" s="1053"/>
      <c r="AJ88" s="1053"/>
      <c r="AK88" s="1057"/>
      <c r="AL88" s="1057"/>
      <c r="AM88" s="1057"/>
      <c r="AN88" s="1057"/>
      <c r="AO88" s="1057"/>
      <c r="AP88" s="1053">
        <v>524</v>
      </c>
      <c r="AQ88" s="1053"/>
      <c r="AR88" s="1053"/>
      <c r="AS88" s="1053"/>
      <c r="AT88" s="1053"/>
      <c r="AU88" s="1053">
        <v>235</v>
      </c>
      <c r="AV88" s="1053"/>
      <c r="AW88" s="1053"/>
      <c r="AX88" s="1053"/>
      <c r="AY88" s="1053"/>
      <c r="AZ88" s="1054"/>
      <c r="BA88" s="1054"/>
      <c r="BB88" s="1054"/>
      <c r="BC88" s="1054"/>
      <c r="BD88" s="1055"/>
      <c r="BE88" s="263"/>
      <c r="BF88" s="263"/>
      <c r="BG88" s="263"/>
      <c r="BH88" s="263"/>
      <c r="BI88" s="263"/>
      <c r="BJ88" s="263"/>
      <c r="BK88" s="263"/>
      <c r="BL88" s="263"/>
      <c r="BM88" s="263"/>
      <c r="BN88" s="263"/>
      <c r="BO88" s="263"/>
      <c r="BP88" s="263"/>
      <c r="BQ88" s="260">
        <v>82</v>
      </c>
      <c r="BR88" s="265"/>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392</v>
      </c>
      <c r="BR102" s="1038" t="s">
        <v>429</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52</v>
      </c>
      <c r="CS102" s="1045"/>
      <c r="CT102" s="1045"/>
      <c r="CU102" s="1045"/>
      <c r="CV102" s="1046"/>
      <c r="CW102" s="1044" t="s">
        <v>614</v>
      </c>
      <c r="CX102" s="1045"/>
      <c r="CY102" s="1045"/>
      <c r="CZ102" s="1045"/>
      <c r="DA102" s="1046"/>
      <c r="DB102" s="1044">
        <v>21</v>
      </c>
      <c r="DC102" s="1045"/>
      <c r="DD102" s="1045"/>
      <c r="DE102" s="1045"/>
      <c r="DF102" s="1046"/>
      <c r="DG102" s="1044" t="s">
        <v>614</v>
      </c>
      <c r="DH102" s="1045"/>
      <c r="DI102" s="1045"/>
      <c r="DJ102" s="1045"/>
      <c r="DK102" s="1046"/>
      <c r="DL102" s="1044" t="s">
        <v>614</v>
      </c>
      <c r="DM102" s="1045"/>
      <c r="DN102" s="1045"/>
      <c r="DO102" s="1045"/>
      <c r="DP102" s="1046"/>
      <c r="DQ102" s="1044" t="s">
        <v>614</v>
      </c>
      <c r="DR102" s="1045"/>
      <c r="DS102" s="1045"/>
      <c r="DT102" s="1045"/>
      <c r="DU102" s="1046"/>
      <c r="DV102" s="1027"/>
      <c r="DW102" s="1028"/>
      <c r="DX102" s="1028"/>
      <c r="DY102" s="1028"/>
      <c r="DZ102" s="1029"/>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30" t="s">
        <v>430</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31" t="s">
        <v>431</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32" t="s">
        <v>434</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435</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4" customFormat="1" ht="26.25" customHeight="1" x14ac:dyDescent="0.15">
      <c r="A109" s="987" t="s">
        <v>436</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437</v>
      </c>
      <c r="AB109" s="988"/>
      <c r="AC109" s="988"/>
      <c r="AD109" s="988"/>
      <c r="AE109" s="989"/>
      <c r="AF109" s="990" t="s">
        <v>307</v>
      </c>
      <c r="AG109" s="988"/>
      <c r="AH109" s="988"/>
      <c r="AI109" s="988"/>
      <c r="AJ109" s="989"/>
      <c r="AK109" s="990" t="s">
        <v>306</v>
      </c>
      <c r="AL109" s="988"/>
      <c r="AM109" s="988"/>
      <c r="AN109" s="988"/>
      <c r="AO109" s="989"/>
      <c r="AP109" s="990" t="s">
        <v>438</v>
      </c>
      <c r="AQ109" s="988"/>
      <c r="AR109" s="988"/>
      <c r="AS109" s="988"/>
      <c r="AT109" s="1019"/>
      <c r="AU109" s="987" t="s">
        <v>436</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437</v>
      </c>
      <c r="BR109" s="988"/>
      <c r="BS109" s="988"/>
      <c r="BT109" s="988"/>
      <c r="BU109" s="989"/>
      <c r="BV109" s="990" t="s">
        <v>307</v>
      </c>
      <c r="BW109" s="988"/>
      <c r="BX109" s="988"/>
      <c r="BY109" s="988"/>
      <c r="BZ109" s="989"/>
      <c r="CA109" s="990" t="s">
        <v>306</v>
      </c>
      <c r="CB109" s="988"/>
      <c r="CC109" s="988"/>
      <c r="CD109" s="988"/>
      <c r="CE109" s="989"/>
      <c r="CF109" s="1026" t="s">
        <v>438</v>
      </c>
      <c r="CG109" s="1026"/>
      <c r="CH109" s="1026"/>
      <c r="CI109" s="1026"/>
      <c r="CJ109" s="1026"/>
      <c r="CK109" s="990" t="s">
        <v>439</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437</v>
      </c>
      <c r="DH109" s="988"/>
      <c r="DI109" s="988"/>
      <c r="DJ109" s="988"/>
      <c r="DK109" s="989"/>
      <c r="DL109" s="990" t="s">
        <v>307</v>
      </c>
      <c r="DM109" s="988"/>
      <c r="DN109" s="988"/>
      <c r="DO109" s="988"/>
      <c r="DP109" s="989"/>
      <c r="DQ109" s="990" t="s">
        <v>306</v>
      </c>
      <c r="DR109" s="988"/>
      <c r="DS109" s="988"/>
      <c r="DT109" s="988"/>
      <c r="DU109" s="989"/>
      <c r="DV109" s="990" t="s">
        <v>438</v>
      </c>
      <c r="DW109" s="988"/>
      <c r="DX109" s="988"/>
      <c r="DY109" s="988"/>
      <c r="DZ109" s="1019"/>
    </row>
    <row r="110" spans="1:131" s="244" customFormat="1" ht="26.25" customHeight="1" x14ac:dyDescent="0.15">
      <c r="A110" s="890" t="s">
        <v>440</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1598429</v>
      </c>
      <c r="AB110" s="981"/>
      <c r="AC110" s="981"/>
      <c r="AD110" s="981"/>
      <c r="AE110" s="982"/>
      <c r="AF110" s="983">
        <v>1573762</v>
      </c>
      <c r="AG110" s="981"/>
      <c r="AH110" s="981"/>
      <c r="AI110" s="981"/>
      <c r="AJ110" s="982"/>
      <c r="AK110" s="983">
        <v>1631216</v>
      </c>
      <c r="AL110" s="981"/>
      <c r="AM110" s="981"/>
      <c r="AN110" s="981"/>
      <c r="AO110" s="982"/>
      <c r="AP110" s="984">
        <v>27.7</v>
      </c>
      <c r="AQ110" s="985"/>
      <c r="AR110" s="985"/>
      <c r="AS110" s="985"/>
      <c r="AT110" s="986"/>
      <c r="AU110" s="1020" t="s">
        <v>73</v>
      </c>
      <c r="AV110" s="1021"/>
      <c r="AW110" s="1021"/>
      <c r="AX110" s="1021"/>
      <c r="AY110" s="1021"/>
      <c r="AZ110" s="946" t="s">
        <v>441</v>
      </c>
      <c r="BA110" s="891"/>
      <c r="BB110" s="891"/>
      <c r="BC110" s="891"/>
      <c r="BD110" s="891"/>
      <c r="BE110" s="891"/>
      <c r="BF110" s="891"/>
      <c r="BG110" s="891"/>
      <c r="BH110" s="891"/>
      <c r="BI110" s="891"/>
      <c r="BJ110" s="891"/>
      <c r="BK110" s="891"/>
      <c r="BL110" s="891"/>
      <c r="BM110" s="891"/>
      <c r="BN110" s="891"/>
      <c r="BO110" s="891"/>
      <c r="BP110" s="892"/>
      <c r="BQ110" s="947">
        <v>14399977</v>
      </c>
      <c r="BR110" s="928"/>
      <c r="BS110" s="928"/>
      <c r="BT110" s="928"/>
      <c r="BU110" s="928"/>
      <c r="BV110" s="928">
        <v>13958427</v>
      </c>
      <c r="BW110" s="928"/>
      <c r="BX110" s="928"/>
      <c r="BY110" s="928"/>
      <c r="BZ110" s="928"/>
      <c r="CA110" s="928">
        <v>15441923</v>
      </c>
      <c r="CB110" s="928"/>
      <c r="CC110" s="928"/>
      <c r="CD110" s="928"/>
      <c r="CE110" s="928"/>
      <c r="CF110" s="952">
        <v>261.89999999999998</v>
      </c>
      <c r="CG110" s="953"/>
      <c r="CH110" s="953"/>
      <c r="CI110" s="953"/>
      <c r="CJ110" s="953"/>
      <c r="CK110" s="1016" t="s">
        <v>442</v>
      </c>
      <c r="CL110" s="902"/>
      <c r="CM110" s="977" t="s">
        <v>443</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444</v>
      </c>
      <c r="DH110" s="928"/>
      <c r="DI110" s="928"/>
      <c r="DJ110" s="928"/>
      <c r="DK110" s="928"/>
      <c r="DL110" s="928" t="s">
        <v>444</v>
      </c>
      <c r="DM110" s="928"/>
      <c r="DN110" s="928"/>
      <c r="DO110" s="928"/>
      <c r="DP110" s="928"/>
      <c r="DQ110" s="928" t="s">
        <v>444</v>
      </c>
      <c r="DR110" s="928"/>
      <c r="DS110" s="928"/>
      <c r="DT110" s="928"/>
      <c r="DU110" s="928"/>
      <c r="DV110" s="929" t="s">
        <v>444</v>
      </c>
      <c r="DW110" s="929"/>
      <c r="DX110" s="929"/>
      <c r="DY110" s="929"/>
      <c r="DZ110" s="930"/>
    </row>
    <row r="111" spans="1:131" s="244" customFormat="1" ht="26.25" customHeight="1" x14ac:dyDescent="0.15">
      <c r="A111" s="857" t="s">
        <v>445</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444</v>
      </c>
      <c r="AB111" s="1009"/>
      <c r="AC111" s="1009"/>
      <c r="AD111" s="1009"/>
      <c r="AE111" s="1010"/>
      <c r="AF111" s="1011" t="s">
        <v>444</v>
      </c>
      <c r="AG111" s="1009"/>
      <c r="AH111" s="1009"/>
      <c r="AI111" s="1009"/>
      <c r="AJ111" s="1010"/>
      <c r="AK111" s="1011" t="s">
        <v>444</v>
      </c>
      <c r="AL111" s="1009"/>
      <c r="AM111" s="1009"/>
      <c r="AN111" s="1009"/>
      <c r="AO111" s="1010"/>
      <c r="AP111" s="1012" t="s">
        <v>444</v>
      </c>
      <c r="AQ111" s="1013"/>
      <c r="AR111" s="1013"/>
      <c r="AS111" s="1013"/>
      <c r="AT111" s="1014"/>
      <c r="AU111" s="1022"/>
      <c r="AV111" s="1023"/>
      <c r="AW111" s="1023"/>
      <c r="AX111" s="1023"/>
      <c r="AY111" s="1023"/>
      <c r="AZ111" s="898" t="s">
        <v>446</v>
      </c>
      <c r="BA111" s="833"/>
      <c r="BB111" s="833"/>
      <c r="BC111" s="833"/>
      <c r="BD111" s="833"/>
      <c r="BE111" s="833"/>
      <c r="BF111" s="833"/>
      <c r="BG111" s="833"/>
      <c r="BH111" s="833"/>
      <c r="BI111" s="833"/>
      <c r="BJ111" s="833"/>
      <c r="BK111" s="833"/>
      <c r="BL111" s="833"/>
      <c r="BM111" s="833"/>
      <c r="BN111" s="833"/>
      <c r="BO111" s="833"/>
      <c r="BP111" s="834"/>
      <c r="BQ111" s="899" t="s">
        <v>447</v>
      </c>
      <c r="BR111" s="900"/>
      <c r="BS111" s="900"/>
      <c r="BT111" s="900"/>
      <c r="BU111" s="900"/>
      <c r="BV111" s="900" t="s">
        <v>447</v>
      </c>
      <c r="BW111" s="900"/>
      <c r="BX111" s="900"/>
      <c r="BY111" s="900"/>
      <c r="BZ111" s="900"/>
      <c r="CA111" s="900" t="s">
        <v>447</v>
      </c>
      <c r="CB111" s="900"/>
      <c r="CC111" s="900"/>
      <c r="CD111" s="900"/>
      <c r="CE111" s="900"/>
      <c r="CF111" s="961" t="s">
        <v>447</v>
      </c>
      <c r="CG111" s="962"/>
      <c r="CH111" s="962"/>
      <c r="CI111" s="962"/>
      <c r="CJ111" s="962"/>
      <c r="CK111" s="1017"/>
      <c r="CL111" s="904"/>
      <c r="CM111" s="907" t="s">
        <v>448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447</v>
      </c>
      <c r="DH111" s="900"/>
      <c r="DI111" s="900"/>
      <c r="DJ111" s="900"/>
      <c r="DK111" s="900"/>
      <c r="DL111" s="900" t="s">
        <v>447</v>
      </c>
      <c r="DM111" s="900"/>
      <c r="DN111" s="900"/>
      <c r="DO111" s="900"/>
      <c r="DP111" s="900"/>
      <c r="DQ111" s="900" t="s">
        <v>447</v>
      </c>
      <c r="DR111" s="900"/>
      <c r="DS111" s="900"/>
      <c r="DT111" s="900"/>
      <c r="DU111" s="900"/>
      <c r="DV111" s="877" t="s">
        <v>447</v>
      </c>
      <c r="DW111" s="877"/>
      <c r="DX111" s="877"/>
      <c r="DY111" s="877"/>
      <c r="DZ111" s="878"/>
    </row>
    <row r="112" spans="1:131" s="244" customFormat="1" ht="26.25" customHeight="1" x14ac:dyDescent="0.15">
      <c r="A112" s="1002" t="s">
        <v>449</v>
      </c>
      <c r="B112" s="1003"/>
      <c r="C112" s="833" t="s">
        <v>450</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451</v>
      </c>
      <c r="AB112" s="863"/>
      <c r="AC112" s="863"/>
      <c r="AD112" s="863"/>
      <c r="AE112" s="864"/>
      <c r="AF112" s="865" t="s">
        <v>451</v>
      </c>
      <c r="AG112" s="863"/>
      <c r="AH112" s="863"/>
      <c r="AI112" s="863"/>
      <c r="AJ112" s="864"/>
      <c r="AK112" s="865" t="s">
        <v>451</v>
      </c>
      <c r="AL112" s="863"/>
      <c r="AM112" s="863"/>
      <c r="AN112" s="863"/>
      <c r="AO112" s="864"/>
      <c r="AP112" s="910" t="s">
        <v>451</v>
      </c>
      <c r="AQ112" s="911"/>
      <c r="AR112" s="911"/>
      <c r="AS112" s="911"/>
      <c r="AT112" s="912"/>
      <c r="AU112" s="1022"/>
      <c r="AV112" s="1023"/>
      <c r="AW112" s="1023"/>
      <c r="AX112" s="1023"/>
      <c r="AY112" s="1023"/>
      <c r="AZ112" s="898" t="s">
        <v>452</v>
      </c>
      <c r="BA112" s="833"/>
      <c r="BB112" s="833"/>
      <c r="BC112" s="833"/>
      <c r="BD112" s="833"/>
      <c r="BE112" s="833"/>
      <c r="BF112" s="833"/>
      <c r="BG112" s="833"/>
      <c r="BH112" s="833"/>
      <c r="BI112" s="833"/>
      <c r="BJ112" s="833"/>
      <c r="BK112" s="833"/>
      <c r="BL112" s="833"/>
      <c r="BM112" s="833"/>
      <c r="BN112" s="833"/>
      <c r="BO112" s="833"/>
      <c r="BP112" s="834"/>
      <c r="BQ112" s="899">
        <v>11360279</v>
      </c>
      <c r="BR112" s="900"/>
      <c r="BS112" s="900"/>
      <c r="BT112" s="900"/>
      <c r="BU112" s="900"/>
      <c r="BV112" s="900">
        <v>11421357</v>
      </c>
      <c r="BW112" s="900"/>
      <c r="BX112" s="900"/>
      <c r="BY112" s="900"/>
      <c r="BZ112" s="900"/>
      <c r="CA112" s="900">
        <v>11282690</v>
      </c>
      <c r="CB112" s="900"/>
      <c r="CC112" s="900"/>
      <c r="CD112" s="900"/>
      <c r="CE112" s="900"/>
      <c r="CF112" s="961">
        <v>191.4</v>
      </c>
      <c r="CG112" s="962"/>
      <c r="CH112" s="962"/>
      <c r="CI112" s="962"/>
      <c r="CJ112" s="962"/>
      <c r="CK112" s="1017"/>
      <c r="CL112" s="904"/>
      <c r="CM112" s="907" t="s">
        <v>453</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451</v>
      </c>
      <c r="DH112" s="900"/>
      <c r="DI112" s="900"/>
      <c r="DJ112" s="900"/>
      <c r="DK112" s="900"/>
      <c r="DL112" s="900" t="s">
        <v>451</v>
      </c>
      <c r="DM112" s="900"/>
      <c r="DN112" s="900"/>
      <c r="DO112" s="900"/>
      <c r="DP112" s="900"/>
      <c r="DQ112" s="900" t="s">
        <v>451</v>
      </c>
      <c r="DR112" s="900"/>
      <c r="DS112" s="900"/>
      <c r="DT112" s="900"/>
      <c r="DU112" s="900"/>
      <c r="DV112" s="877" t="s">
        <v>451</v>
      </c>
      <c r="DW112" s="877"/>
      <c r="DX112" s="877"/>
      <c r="DY112" s="877"/>
      <c r="DZ112" s="878"/>
    </row>
    <row r="113" spans="1:130" s="244" customFormat="1" ht="26.25" customHeight="1" x14ac:dyDescent="0.15">
      <c r="A113" s="1004"/>
      <c r="B113" s="1005"/>
      <c r="C113" s="833" t="s">
        <v>454</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1011358</v>
      </c>
      <c r="AB113" s="1009"/>
      <c r="AC113" s="1009"/>
      <c r="AD113" s="1009"/>
      <c r="AE113" s="1010"/>
      <c r="AF113" s="1011">
        <v>1044010</v>
      </c>
      <c r="AG113" s="1009"/>
      <c r="AH113" s="1009"/>
      <c r="AI113" s="1009"/>
      <c r="AJ113" s="1010"/>
      <c r="AK113" s="1011">
        <v>1051782</v>
      </c>
      <c r="AL113" s="1009"/>
      <c r="AM113" s="1009"/>
      <c r="AN113" s="1009"/>
      <c r="AO113" s="1010"/>
      <c r="AP113" s="1012">
        <v>17.8</v>
      </c>
      <c r="AQ113" s="1013"/>
      <c r="AR113" s="1013"/>
      <c r="AS113" s="1013"/>
      <c r="AT113" s="1014"/>
      <c r="AU113" s="1022"/>
      <c r="AV113" s="1023"/>
      <c r="AW113" s="1023"/>
      <c r="AX113" s="1023"/>
      <c r="AY113" s="1023"/>
      <c r="AZ113" s="898" t="s">
        <v>455</v>
      </c>
      <c r="BA113" s="833"/>
      <c r="BB113" s="833"/>
      <c r="BC113" s="833"/>
      <c r="BD113" s="833"/>
      <c r="BE113" s="833"/>
      <c r="BF113" s="833"/>
      <c r="BG113" s="833"/>
      <c r="BH113" s="833"/>
      <c r="BI113" s="833"/>
      <c r="BJ113" s="833"/>
      <c r="BK113" s="833"/>
      <c r="BL113" s="833"/>
      <c r="BM113" s="833"/>
      <c r="BN113" s="833"/>
      <c r="BO113" s="833"/>
      <c r="BP113" s="834"/>
      <c r="BQ113" s="899">
        <v>283141</v>
      </c>
      <c r="BR113" s="900"/>
      <c r="BS113" s="900"/>
      <c r="BT113" s="900"/>
      <c r="BU113" s="900"/>
      <c r="BV113" s="900">
        <v>259782</v>
      </c>
      <c r="BW113" s="900"/>
      <c r="BX113" s="900"/>
      <c r="BY113" s="900"/>
      <c r="BZ113" s="900"/>
      <c r="CA113" s="900">
        <v>255173</v>
      </c>
      <c r="CB113" s="900"/>
      <c r="CC113" s="900"/>
      <c r="CD113" s="900"/>
      <c r="CE113" s="900"/>
      <c r="CF113" s="961">
        <v>4.3</v>
      </c>
      <c r="CG113" s="962"/>
      <c r="CH113" s="962"/>
      <c r="CI113" s="962"/>
      <c r="CJ113" s="962"/>
      <c r="CK113" s="1017"/>
      <c r="CL113" s="904"/>
      <c r="CM113" s="907" t="s">
        <v>456</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451</v>
      </c>
      <c r="DH113" s="863"/>
      <c r="DI113" s="863"/>
      <c r="DJ113" s="863"/>
      <c r="DK113" s="864"/>
      <c r="DL113" s="865" t="s">
        <v>451</v>
      </c>
      <c r="DM113" s="863"/>
      <c r="DN113" s="863"/>
      <c r="DO113" s="863"/>
      <c r="DP113" s="864"/>
      <c r="DQ113" s="865" t="s">
        <v>451</v>
      </c>
      <c r="DR113" s="863"/>
      <c r="DS113" s="863"/>
      <c r="DT113" s="863"/>
      <c r="DU113" s="864"/>
      <c r="DV113" s="910" t="s">
        <v>451</v>
      </c>
      <c r="DW113" s="911"/>
      <c r="DX113" s="911"/>
      <c r="DY113" s="911"/>
      <c r="DZ113" s="912"/>
    </row>
    <row r="114" spans="1:130" s="244" customFormat="1" ht="26.25" customHeight="1" x14ac:dyDescent="0.15">
      <c r="A114" s="1004"/>
      <c r="B114" s="1005"/>
      <c r="C114" s="833" t="s">
        <v>457</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24207</v>
      </c>
      <c r="AB114" s="863"/>
      <c r="AC114" s="863"/>
      <c r="AD114" s="863"/>
      <c r="AE114" s="864"/>
      <c r="AF114" s="865">
        <v>25748</v>
      </c>
      <c r="AG114" s="863"/>
      <c r="AH114" s="863"/>
      <c r="AI114" s="863"/>
      <c r="AJ114" s="864"/>
      <c r="AK114" s="865">
        <v>23257</v>
      </c>
      <c r="AL114" s="863"/>
      <c r="AM114" s="863"/>
      <c r="AN114" s="863"/>
      <c r="AO114" s="864"/>
      <c r="AP114" s="910">
        <v>0.4</v>
      </c>
      <c r="AQ114" s="911"/>
      <c r="AR114" s="911"/>
      <c r="AS114" s="911"/>
      <c r="AT114" s="912"/>
      <c r="AU114" s="1022"/>
      <c r="AV114" s="1023"/>
      <c r="AW114" s="1023"/>
      <c r="AX114" s="1023"/>
      <c r="AY114" s="1023"/>
      <c r="AZ114" s="898" t="s">
        <v>458</v>
      </c>
      <c r="BA114" s="833"/>
      <c r="BB114" s="833"/>
      <c r="BC114" s="833"/>
      <c r="BD114" s="833"/>
      <c r="BE114" s="833"/>
      <c r="BF114" s="833"/>
      <c r="BG114" s="833"/>
      <c r="BH114" s="833"/>
      <c r="BI114" s="833"/>
      <c r="BJ114" s="833"/>
      <c r="BK114" s="833"/>
      <c r="BL114" s="833"/>
      <c r="BM114" s="833"/>
      <c r="BN114" s="833"/>
      <c r="BO114" s="833"/>
      <c r="BP114" s="834"/>
      <c r="BQ114" s="899">
        <v>1639432</v>
      </c>
      <c r="BR114" s="900"/>
      <c r="BS114" s="900"/>
      <c r="BT114" s="900"/>
      <c r="BU114" s="900"/>
      <c r="BV114" s="900">
        <v>1545605</v>
      </c>
      <c r="BW114" s="900"/>
      <c r="BX114" s="900"/>
      <c r="BY114" s="900"/>
      <c r="BZ114" s="900"/>
      <c r="CA114" s="900">
        <v>1475299</v>
      </c>
      <c r="CB114" s="900"/>
      <c r="CC114" s="900"/>
      <c r="CD114" s="900"/>
      <c r="CE114" s="900"/>
      <c r="CF114" s="961">
        <v>25</v>
      </c>
      <c r="CG114" s="962"/>
      <c r="CH114" s="962"/>
      <c r="CI114" s="962"/>
      <c r="CJ114" s="962"/>
      <c r="CK114" s="1017"/>
      <c r="CL114" s="904"/>
      <c r="CM114" s="907" t="s">
        <v>459</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451</v>
      </c>
      <c r="DH114" s="863"/>
      <c r="DI114" s="863"/>
      <c r="DJ114" s="863"/>
      <c r="DK114" s="864"/>
      <c r="DL114" s="865" t="s">
        <v>447</v>
      </c>
      <c r="DM114" s="863"/>
      <c r="DN114" s="863"/>
      <c r="DO114" s="863"/>
      <c r="DP114" s="864"/>
      <c r="DQ114" s="865" t="s">
        <v>451</v>
      </c>
      <c r="DR114" s="863"/>
      <c r="DS114" s="863"/>
      <c r="DT114" s="863"/>
      <c r="DU114" s="864"/>
      <c r="DV114" s="910" t="s">
        <v>451</v>
      </c>
      <c r="DW114" s="911"/>
      <c r="DX114" s="911"/>
      <c r="DY114" s="911"/>
      <c r="DZ114" s="912"/>
    </row>
    <row r="115" spans="1:130" s="244" customFormat="1" ht="26.25" customHeight="1" x14ac:dyDescent="0.15">
      <c r="A115" s="1004"/>
      <c r="B115" s="1005"/>
      <c r="C115" s="833" t="s">
        <v>460</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130</v>
      </c>
      <c r="AB115" s="1009"/>
      <c r="AC115" s="1009"/>
      <c r="AD115" s="1009"/>
      <c r="AE115" s="1010"/>
      <c r="AF115" s="1011">
        <v>130</v>
      </c>
      <c r="AG115" s="1009"/>
      <c r="AH115" s="1009"/>
      <c r="AI115" s="1009"/>
      <c r="AJ115" s="1010"/>
      <c r="AK115" s="1011">
        <v>130</v>
      </c>
      <c r="AL115" s="1009"/>
      <c r="AM115" s="1009"/>
      <c r="AN115" s="1009"/>
      <c r="AO115" s="1010"/>
      <c r="AP115" s="1012">
        <v>0</v>
      </c>
      <c r="AQ115" s="1013"/>
      <c r="AR115" s="1013"/>
      <c r="AS115" s="1013"/>
      <c r="AT115" s="1014"/>
      <c r="AU115" s="1022"/>
      <c r="AV115" s="1023"/>
      <c r="AW115" s="1023"/>
      <c r="AX115" s="1023"/>
      <c r="AY115" s="1023"/>
      <c r="AZ115" s="898" t="s">
        <v>461</v>
      </c>
      <c r="BA115" s="833"/>
      <c r="BB115" s="833"/>
      <c r="BC115" s="833"/>
      <c r="BD115" s="833"/>
      <c r="BE115" s="833"/>
      <c r="BF115" s="833"/>
      <c r="BG115" s="833"/>
      <c r="BH115" s="833"/>
      <c r="BI115" s="833"/>
      <c r="BJ115" s="833"/>
      <c r="BK115" s="833"/>
      <c r="BL115" s="833"/>
      <c r="BM115" s="833"/>
      <c r="BN115" s="833"/>
      <c r="BO115" s="833"/>
      <c r="BP115" s="834"/>
      <c r="BQ115" s="899" t="s">
        <v>447</v>
      </c>
      <c r="BR115" s="900"/>
      <c r="BS115" s="900"/>
      <c r="BT115" s="900"/>
      <c r="BU115" s="900"/>
      <c r="BV115" s="900" t="s">
        <v>451</v>
      </c>
      <c r="BW115" s="900"/>
      <c r="BX115" s="900"/>
      <c r="BY115" s="900"/>
      <c r="BZ115" s="900"/>
      <c r="CA115" s="900" t="s">
        <v>451</v>
      </c>
      <c r="CB115" s="900"/>
      <c r="CC115" s="900"/>
      <c r="CD115" s="900"/>
      <c r="CE115" s="900"/>
      <c r="CF115" s="961" t="s">
        <v>451</v>
      </c>
      <c r="CG115" s="962"/>
      <c r="CH115" s="962"/>
      <c r="CI115" s="962"/>
      <c r="CJ115" s="962"/>
      <c r="CK115" s="1017"/>
      <c r="CL115" s="904"/>
      <c r="CM115" s="898" t="s">
        <v>462</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451</v>
      </c>
      <c r="DH115" s="863"/>
      <c r="DI115" s="863"/>
      <c r="DJ115" s="863"/>
      <c r="DK115" s="864"/>
      <c r="DL115" s="865" t="s">
        <v>451</v>
      </c>
      <c r="DM115" s="863"/>
      <c r="DN115" s="863"/>
      <c r="DO115" s="863"/>
      <c r="DP115" s="864"/>
      <c r="DQ115" s="865" t="s">
        <v>451</v>
      </c>
      <c r="DR115" s="863"/>
      <c r="DS115" s="863"/>
      <c r="DT115" s="863"/>
      <c r="DU115" s="864"/>
      <c r="DV115" s="910" t="s">
        <v>451</v>
      </c>
      <c r="DW115" s="911"/>
      <c r="DX115" s="911"/>
      <c r="DY115" s="911"/>
      <c r="DZ115" s="912"/>
    </row>
    <row r="116" spans="1:130" s="244" customFormat="1" ht="26.25" customHeight="1" x14ac:dyDescent="0.15">
      <c r="A116" s="1006"/>
      <c r="B116" s="1007"/>
      <c r="C116" s="966" t="s">
        <v>463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451</v>
      </c>
      <c r="AB116" s="863"/>
      <c r="AC116" s="863"/>
      <c r="AD116" s="863"/>
      <c r="AE116" s="864"/>
      <c r="AF116" s="865" t="s">
        <v>451</v>
      </c>
      <c r="AG116" s="863"/>
      <c r="AH116" s="863"/>
      <c r="AI116" s="863"/>
      <c r="AJ116" s="864"/>
      <c r="AK116" s="865" t="s">
        <v>451</v>
      </c>
      <c r="AL116" s="863"/>
      <c r="AM116" s="863"/>
      <c r="AN116" s="863"/>
      <c r="AO116" s="864"/>
      <c r="AP116" s="910" t="s">
        <v>451</v>
      </c>
      <c r="AQ116" s="911"/>
      <c r="AR116" s="911"/>
      <c r="AS116" s="911"/>
      <c r="AT116" s="912"/>
      <c r="AU116" s="1022"/>
      <c r="AV116" s="1023"/>
      <c r="AW116" s="1023"/>
      <c r="AX116" s="1023"/>
      <c r="AY116" s="1023"/>
      <c r="AZ116" s="949" t="s">
        <v>464</v>
      </c>
      <c r="BA116" s="950"/>
      <c r="BB116" s="950"/>
      <c r="BC116" s="950"/>
      <c r="BD116" s="950"/>
      <c r="BE116" s="950"/>
      <c r="BF116" s="950"/>
      <c r="BG116" s="950"/>
      <c r="BH116" s="950"/>
      <c r="BI116" s="950"/>
      <c r="BJ116" s="950"/>
      <c r="BK116" s="950"/>
      <c r="BL116" s="950"/>
      <c r="BM116" s="950"/>
      <c r="BN116" s="950"/>
      <c r="BO116" s="950"/>
      <c r="BP116" s="951"/>
      <c r="BQ116" s="899" t="s">
        <v>451</v>
      </c>
      <c r="BR116" s="900"/>
      <c r="BS116" s="900"/>
      <c r="BT116" s="900"/>
      <c r="BU116" s="900"/>
      <c r="BV116" s="900" t="s">
        <v>451</v>
      </c>
      <c r="BW116" s="900"/>
      <c r="BX116" s="900"/>
      <c r="BY116" s="900"/>
      <c r="BZ116" s="900"/>
      <c r="CA116" s="900" t="s">
        <v>451</v>
      </c>
      <c r="CB116" s="900"/>
      <c r="CC116" s="900"/>
      <c r="CD116" s="900"/>
      <c r="CE116" s="900"/>
      <c r="CF116" s="961" t="s">
        <v>451</v>
      </c>
      <c r="CG116" s="962"/>
      <c r="CH116" s="962"/>
      <c r="CI116" s="962"/>
      <c r="CJ116" s="962"/>
      <c r="CK116" s="1017"/>
      <c r="CL116" s="904"/>
      <c r="CM116" s="907" t="s">
        <v>465</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451</v>
      </c>
      <c r="DH116" s="863"/>
      <c r="DI116" s="863"/>
      <c r="DJ116" s="863"/>
      <c r="DK116" s="864"/>
      <c r="DL116" s="865" t="s">
        <v>451</v>
      </c>
      <c r="DM116" s="863"/>
      <c r="DN116" s="863"/>
      <c r="DO116" s="863"/>
      <c r="DP116" s="864"/>
      <c r="DQ116" s="865" t="s">
        <v>447</v>
      </c>
      <c r="DR116" s="863"/>
      <c r="DS116" s="863"/>
      <c r="DT116" s="863"/>
      <c r="DU116" s="864"/>
      <c r="DV116" s="910" t="s">
        <v>451</v>
      </c>
      <c r="DW116" s="911"/>
      <c r="DX116" s="911"/>
      <c r="DY116" s="911"/>
      <c r="DZ116" s="912"/>
    </row>
    <row r="117" spans="1:130" s="244" customFormat="1" ht="26.25" customHeight="1" x14ac:dyDescent="0.15">
      <c r="A117" s="987" t="s">
        <v>188</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466</v>
      </c>
      <c r="Z117" s="989"/>
      <c r="AA117" s="994">
        <v>2634124</v>
      </c>
      <c r="AB117" s="995"/>
      <c r="AC117" s="995"/>
      <c r="AD117" s="995"/>
      <c r="AE117" s="996"/>
      <c r="AF117" s="997">
        <v>2643650</v>
      </c>
      <c r="AG117" s="995"/>
      <c r="AH117" s="995"/>
      <c r="AI117" s="995"/>
      <c r="AJ117" s="996"/>
      <c r="AK117" s="997">
        <v>2706385</v>
      </c>
      <c r="AL117" s="995"/>
      <c r="AM117" s="995"/>
      <c r="AN117" s="995"/>
      <c r="AO117" s="996"/>
      <c r="AP117" s="998"/>
      <c r="AQ117" s="999"/>
      <c r="AR117" s="999"/>
      <c r="AS117" s="999"/>
      <c r="AT117" s="1000"/>
      <c r="AU117" s="1022"/>
      <c r="AV117" s="1023"/>
      <c r="AW117" s="1023"/>
      <c r="AX117" s="1023"/>
      <c r="AY117" s="1023"/>
      <c r="AZ117" s="949" t="s">
        <v>467</v>
      </c>
      <c r="BA117" s="950"/>
      <c r="BB117" s="950"/>
      <c r="BC117" s="950"/>
      <c r="BD117" s="950"/>
      <c r="BE117" s="950"/>
      <c r="BF117" s="950"/>
      <c r="BG117" s="950"/>
      <c r="BH117" s="950"/>
      <c r="BI117" s="950"/>
      <c r="BJ117" s="950"/>
      <c r="BK117" s="950"/>
      <c r="BL117" s="950"/>
      <c r="BM117" s="950"/>
      <c r="BN117" s="950"/>
      <c r="BO117" s="950"/>
      <c r="BP117" s="951"/>
      <c r="BQ117" s="899" t="s">
        <v>468</v>
      </c>
      <c r="BR117" s="900"/>
      <c r="BS117" s="900"/>
      <c r="BT117" s="900"/>
      <c r="BU117" s="900"/>
      <c r="BV117" s="900" t="s">
        <v>130</v>
      </c>
      <c r="BW117" s="900"/>
      <c r="BX117" s="900"/>
      <c r="BY117" s="900"/>
      <c r="BZ117" s="900"/>
      <c r="CA117" s="900" t="s">
        <v>447</v>
      </c>
      <c r="CB117" s="900"/>
      <c r="CC117" s="900"/>
      <c r="CD117" s="900"/>
      <c r="CE117" s="900"/>
      <c r="CF117" s="961" t="s">
        <v>389</v>
      </c>
      <c r="CG117" s="962"/>
      <c r="CH117" s="962"/>
      <c r="CI117" s="962"/>
      <c r="CJ117" s="962"/>
      <c r="CK117" s="1017"/>
      <c r="CL117" s="904"/>
      <c r="CM117" s="907" t="s">
        <v>469</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470</v>
      </c>
      <c r="DH117" s="863"/>
      <c r="DI117" s="863"/>
      <c r="DJ117" s="863"/>
      <c r="DK117" s="864"/>
      <c r="DL117" s="865" t="s">
        <v>471</v>
      </c>
      <c r="DM117" s="863"/>
      <c r="DN117" s="863"/>
      <c r="DO117" s="863"/>
      <c r="DP117" s="864"/>
      <c r="DQ117" s="865" t="s">
        <v>394</v>
      </c>
      <c r="DR117" s="863"/>
      <c r="DS117" s="863"/>
      <c r="DT117" s="863"/>
      <c r="DU117" s="864"/>
      <c r="DV117" s="910" t="s">
        <v>471</v>
      </c>
      <c r="DW117" s="911"/>
      <c r="DX117" s="911"/>
      <c r="DY117" s="911"/>
      <c r="DZ117" s="912"/>
    </row>
    <row r="118" spans="1:130" s="244" customFormat="1" ht="26.25" customHeight="1" x14ac:dyDescent="0.15">
      <c r="A118" s="987" t="s">
        <v>439</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437</v>
      </c>
      <c r="AB118" s="988"/>
      <c r="AC118" s="988"/>
      <c r="AD118" s="988"/>
      <c r="AE118" s="989"/>
      <c r="AF118" s="990" t="s">
        <v>307</v>
      </c>
      <c r="AG118" s="988"/>
      <c r="AH118" s="988"/>
      <c r="AI118" s="988"/>
      <c r="AJ118" s="989"/>
      <c r="AK118" s="990" t="s">
        <v>306</v>
      </c>
      <c r="AL118" s="988"/>
      <c r="AM118" s="988"/>
      <c r="AN118" s="988"/>
      <c r="AO118" s="989"/>
      <c r="AP118" s="991" t="s">
        <v>438</v>
      </c>
      <c r="AQ118" s="992"/>
      <c r="AR118" s="992"/>
      <c r="AS118" s="992"/>
      <c r="AT118" s="993"/>
      <c r="AU118" s="1022"/>
      <c r="AV118" s="1023"/>
      <c r="AW118" s="1023"/>
      <c r="AX118" s="1023"/>
      <c r="AY118" s="1023"/>
      <c r="AZ118" s="965" t="s">
        <v>472</v>
      </c>
      <c r="BA118" s="966"/>
      <c r="BB118" s="966"/>
      <c r="BC118" s="966"/>
      <c r="BD118" s="966"/>
      <c r="BE118" s="966"/>
      <c r="BF118" s="966"/>
      <c r="BG118" s="966"/>
      <c r="BH118" s="966"/>
      <c r="BI118" s="966"/>
      <c r="BJ118" s="966"/>
      <c r="BK118" s="966"/>
      <c r="BL118" s="966"/>
      <c r="BM118" s="966"/>
      <c r="BN118" s="966"/>
      <c r="BO118" s="966"/>
      <c r="BP118" s="967"/>
      <c r="BQ118" s="968" t="s">
        <v>473</v>
      </c>
      <c r="BR118" s="931"/>
      <c r="BS118" s="931"/>
      <c r="BT118" s="931"/>
      <c r="BU118" s="931"/>
      <c r="BV118" s="931" t="s">
        <v>468</v>
      </c>
      <c r="BW118" s="931"/>
      <c r="BX118" s="931"/>
      <c r="BY118" s="931"/>
      <c r="BZ118" s="931"/>
      <c r="CA118" s="931" t="s">
        <v>474</v>
      </c>
      <c r="CB118" s="931"/>
      <c r="CC118" s="931"/>
      <c r="CD118" s="931"/>
      <c r="CE118" s="931"/>
      <c r="CF118" s="961" t="s">
        <v>475</v>
      </c>
      <c r="CG118" s="962"/>
      <c r="CH118" s="962"/>
      <c r="CI118" s="962"/>
      <c r="CJ118" s="962"/>
      <c r="CK118" s="1017"/>
      <c r="CL118" s="904"/>
      <c r="CM118" s="907" t="s">
        <v>476</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477</v>
      </c>
      <c r="DH118" s="863"/>
      <c r="DI118" s="863"/>
      <c r="DJ118" s="863"/>
      <c r="DK118" s="864"/>
      <c r="DL118" s="865" t="s">
        <v>447</v>
      </c>
      <c r="DM118" s="863"/>
      <c r="DN118" s="863"/>
      <c r="DO118" s="863"/>
      <c r="DP118" s="864"/>
      <c r="DQ118" s="865" t="s">
        <v>468</v>
      </c>
      <c r="DR118" s="863"/>
      <c r="DS118" s="863"/>
      <c r="DT118" s="863"/>
      <c r="DU118" s="864"/>
      <c r="DV118" s="910" t="s">
        <v>473</v>
      </c>
      <c r="DW118" s="911"/>
      <c r="DX118" s="911"/>
      <c r="DY118" s="911"/>
      <c r="DZ118" s="912"/>
    </row>
    <row r="119" spans="1:130" s="244" customFormat="1" ht="26.25" customHeight="1" x14ac:dyDescent="0.15">
      <c r="A119" s="901" t="s">
        <v>442</v>
      </c>
      <c r="B119" s="902"/>
      <c r="C119" s="977" t="s">
        <v>443</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474</v>
      </c>
      <c r="AB119" s="981"/>
      <c r="AC119" s="981"/>
      <c r="AD119" s="981"/>
      <c r="AE119" s="982"/>
      <c r="AF119" s="983" t="s">
        <v>478</v>
      </c>
      <c r="AG119" s="981"/>
      <c r="AH119" s="981"/>
      <c r="AI119" s="981"/>
      <c r="AJ119" s="982"/>
      <c r="AK119" s="983" t="s">
        <v>389</v>
      </c>
      <c r="AL119" s="981"/>
      <c r="AM119" s="981"/>
      <c r="AN119" s="981"/>
      <c r="AO119" s="982"/>
      <c r="AP119" s="984" t="s">
        <v>130</v>
      </c>
      <c r="AQ119" s="985"/>
      <c r="AR119" s="985"/>
      <c r="AS119" s="985"/>
      <c r="AT119" s="986"/>
      <c r="AU119" s="1024"/>
      <c r="AV119" s="1025"/>
      <c r="AW119" s="1025"/>
      <c r="AX119" s="1025"/>
      <c r="AY119" s="1025"/>
      <c r="AZ119" s="275" t="s">
        <v>188</v>
      </c>
      <c r="BA119" s="275"/>
      <c r="BB119" s="275"/>
      <c r="BC119" s="275"/>
      <c r="BD119" s="275"/>
      <c r="BE119" s="275"/>
      <c r="BF119" s="275"/>
      <c r="BG119" s="275"/>
      <c r="BH119" s="275"/>
      <c r="BI119" s="275"/>
      <c r="BJ119" s="275"/>
      <c r="BK119" s="275"/>
      <c r="BL119" s="275"/>
      <c r="BM119" s="275"/>
      <c r="BN119" s="275"/>
      <c r="BO119" s="963" t="s">
        <v>479</v>
      </c>
      <c r="BP119" s="964"/>
      <c r="BQ119" s="968">
        <v>27682829</v>
      </c>
      <c r="BR119" s="931"/>
      <c r="BS119" s="931"/>
      <c r="BT119" s="931"/>
      <c r="BU119" s="931"/>
      <c r="BV119" s="931">
        <v>27185171</v>
      </c>
      <c r="BW119" s="931"/>
      <c r="BX119" s="931"/>
      <c r="BY119" s="931"/>
      <c r="BZ119" s="931"/>
      <c r="CA119" s="931">
        <v>28455085</v>
      </c>
      <c r="CB119" s="931"/>
      <c r="CC119" s="931"/>
      <c r="CD119" s="931"/>
      <c r="CE119" s="931"/>
      <c r="CF119" s="829"/>
      <c r="CG119" s="830"/>
      <c r="CH119" s="830"/>
      <c r="CI119" s="830"/>
      <c r="CJ119" s="920"/>
      <c r="CK119" s="1018"/>
      <c r="CL119" s="906"/>
      <c r="CM119" s="924" t="s">
        <v>480</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389</v>
      </c>
      <c r="DH119" s="846"/>
      <c r="DI119" s="846"/>
      <c r="DJ119" s="846"/>
      <c r="DK119" s="847"/>
      <c r="DL119" s="848" t="s">
        <v>478</v>
      </c>
      <c r="DM119" s="846"/>
      <c r="DN119" s="846"/>
      <c r="DO119" s="846"/>
      <c r="DP119" s="847"/>
      <c r="DQ119" s="848" t="s">
        <v>481</v>
      </c>
      <c r="DR119" s="846"/>
      <c r="DS119" s="846"/>
      <c r="DT119" s="846"/>
      <c r="DU119" s="847"/>
      <c r="DV119" s="934" t="s">
        <v>478</v>
      </c>
      <c r="DW119" s="935"/>
      <c r="DX119" s="935"/>
      <c r="DY119" s="935"/>
      <c r="DZ119" s="936"/>
    </row>
    <row r="120" spans="1:130" s="244" customFormat="1" ht="26.25" customHeight="1" x14ac:dyDescent="0.15">
      <c r="A120" s="903"/>
      <c r="B120" s="904"/>
      <c r="C120" s="907" t="s">
        <v>448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471</v>
      </c>
      <c r="AB120" s="863"/>
      <c r="AC120" s="863"/>
      <c r="AD120" s="863"/>
      <c r="AE120" s="864"/>
      <c r="AF120" s="865" t="s">
        <v>475</v>
      </c>
      <c r="AG120" s="863"/>
      <c r="AH120" s="863"/>
      <c r="AI120" s="863"/>
      <c r="AJ120" s="864"/>
      <c r="AK120" s="865" t="s">
        <v>130</v>
      </c>
      <c r="AL120" s="863"/>
      <c r="AM120" s="863"/>
      <c r="AN120" s="863"/>
      <c r="AO120" s="864"/>
      <c r="AP120" s="910" t="s">
        <v>471</v>
      </c>
      <c r="AQ120" s="911"/>
      <c r="AR120" s="911"/>
      <c r="AS120" s="911"/>
      <c r="AT120" s="912"/>
      <c r="AU120" s="969" t="s">
        <v>482</v>
      </c>
      <c r="AV120" s="970"/>
      <c r="AW120" s="970"/>
      <c r="AX120" s="970"/>
      <c r="AY120" s="971"/>
      <c r="AZ120" s="946" t="s">
        <v>483</v>
      </c>
      <c r="BA120" s="891"/>
      <c r="BB120" s="891"/>
      <c r="BC120" s="891"/>
      <c r="BD120" s="891"/>
      <c r="BE120" s="891"/>
      <c r="BF120" s="891"/>
      <c r="BG120" s="891"/>
      <c r="BH120" s="891"/>
      <c r="BI120" s="891"/>
      <c r="BJ120" s="891"/>
      <c r="BK120" s="891"/>
      <c r="BL120" s="891"/>
      <c r="BM120" s="891"/>
      <c r="BN120" s="891"/>
      <c r="BO120" s="891"/>
      <c r="BP120" s="892"/>
      <c r="BQ120" s="947">
        <v>3573935</v>
      </c>
      <c r="BR120" s="928"/>
      <c r="BS120" s="928"/>
      <c r="BT120" s="928"/>
      <c r="BU120" s="928"/>
      <c r="BV120" s="928">
        <v>3485616</v>
      </c>
      <c r="BW120" s="928"/>
      <c r="BX120" s="928"/>
      <c r="BY120" s="928"/>
      <c r="BZ120" s="928"/>
      <c r="CA120" s="928">
        <v>3463351</v>
      </c>
      <c r="CB120" s="928"/>
      <c r="CC120" s="928"/>
      <c r="CD120" s="928"/>
      <c r="CE120" s="928"/>
      <c r="CF120" s="952">
        <v>58.7</v>
      </c>
      <c r="CG120" s="953"/>
      <c r="CH120" s="953"/>
      <c r="CI120" s="953"/>
      <c r="CJ120" s="953"/>
      <c r="CK120" s="954" t="s">
        <v>484</v>
      </c>
      <c r="CL120" s="938"/>
      <c r="CM120" s="938"/>
      <c r="CN120" s="938"/>
      <c r="CO120" s="939"/>
      <c r="CP120" s="958" t="s">
        <v>485</v>
      </c>
      <c r="CQ120" s="959"/>
      <c r="CR120" s="959"/>
      <c r="CS120" s="959"/>
      <c r="CT120" s="959"/>
      <c r="CU120" s="959"/>
      <c r="CV120" s="959"/>
      <c r="CW120" s="959"/>
      <c r="CX120" s="959"/>
      <c r="CY120" s="959"/>
      <c r="CZ120" s="959"/>
      <c r="DA120" s="959"/>
      <c r="DB120" s="959"/>
      <c r="DC120" s="959"/>
      <c r="DD120" s="959"/>
      <c r="DE120" s="959"/>
      <c r="DF120" s="960"/>
      <c r="DG120" s="947">
        <v>8305594</v>
      </c>
      <c r="DH120" s="928"/>
      <c r="DI120" s="928"/>
      <c r="DJ120" s="928"/>
      <c r="DK120" s="928"/>
      <c r="DL120" s="928">
        <v>8417455</v>
      </c>
      <c r="DM120" s="928"/>
      <c r="DN120" s="928"/>
      <c r="DO120" s="928"/>
      <c r="DP120" s="928"/>
      <c r="DQ120" s="928">
        <v>8388843</v>
      </c>
      <c r="DR120" s="928"/>
      <c r="DS120" s="928"/>
      <c r="DT120" s="928"/>
      <c r="DU120" s="928"/>
      <c r="DV120" s="929">
        <v>142.30000000000001</v>
      </c>
      <c r="DW120" s="929"/>
      <c r="DX120" s="929"/>
      <c r="DY120" s="929"/>
      <c r="DZ120" s="930"/>
    </row>
    <row r="121" spans="1:130" s="244" customFormat="1" ht="26.25" customHeight="1" x14ac:dyDescent="0.15">
      <c r="A121" s="903"/>
      <c r="B121" s="904"/>
      <c r="C121" s="949" t="s">
        <v>486</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471</v>
      </c>
      <c r="AB121" s="863"/>
      <c r="AC121" s="863"/>
      <c r="AD121" s="863"/>
      <c r="AE121" s="864"/>
      <c r="AF121" s="865" t="s">
        <v>447</v>
      </c>
      <c r="AG121" s="863"/>
      <c r="AH121" s="863"/>
      <c r="AI121" s="863"/>
      <c r="AJ121" s="864"/>
      <c r="AK121" s="865" t="s">
        <v>474</v>
      </c>
      <c r="AL121" s="863"/>
      <c r="AM121" s="863"/>
      <c r="AN121" s="863"/>
      <c r="AO121" s="864"/>
      <c r="AP121" s="910" t="s">
        <v>394</v>
      </c>
      <c r="AQ121" s="911"/>
      <c r="AR121" s="911"/>
      <c r="AS121" s="911"/>
      <c r="AT121" s="912"/>
      <c r="AU121" s="972"/>
      <c r="AV121" s="973"/>
      <c r="AW121" s="973"/>
      <c r="AX121" s="973"/>
      <c r="AY121" s="974"/>
      <c r="AZ121" s="898" t="s">
        <v>487</v>
      </c>
      <c r="BA121" s="833"/>
      <c r="BB121" s="833"/>
      <c r="BC121" s="833"/>
      <c r="BD121" s="833"/>
      <c r="BE121" s="833"/>
      <c r="BF121" s="833"/>
      <c r="BG121" s="833"/>
      <c r="BH121" s="833"/>
      <c r="BI121" s="833"/>
      <c r="BJ121" s="833"/>
      <c r="BK121" s="833"/>
      <c r="BL121" s="833"/>
      <c r="BM121" s="833"/>
      <c r="BN121" s="833"/>
      <c r="BO121" s="833"/>
      <c r="BP121" s="834"/>
      <c r="BQ121" s="899">
        <v>393761</v>
      </c>
      <c r="BR121" s="900"/>
      <c r="BS121" s="900"/>
      <c r="BT121" s="900"/>
      <c r="BU121" s="900"/>
      <c r="BV121" s="900">
        <v>328027</v>
      </c>
      <c r="BW121" s="900"/>
      <c r="BX121" s="900"/>
      <c r="BY121" s="900"/>
      <c r="BZ121" s="900"/>
      <c r="CA121" s="900">
        <v>276760</v>
      </c>
      <c r="CB121" s="900"/>
      <c r="CC121" s="900"/>
      <c r="CD121" s="900"/>
      <c r="CE121" s="900"/>
      <c r="CF121" s="961">
        <v>4.7</v>
      </c>
      <c r="CG121" s="962"/>
      <c r="CH121" s="962"/>
      <c r="CI121" s="962"/>
      <c r="CJ121" s="962"/>
      <c r="CK121" s="955"/>
      <c r="CL121" s="941"/>
      <c r="CM121" s="941"/>
      <c r="CN121" s="941"/>
      <c r="CO121" s="942"/>
      <c r="CP121" s="921" t="s">
        <v>488</v>
      </c>
      <c r="CQ121" s="922"/>
      <c r="CR121" s="922"/>
      <c r="CS121" s="922"/>
      <c r="CT121" s="922"/>
      <c r="CU121" s="922"/>
      <c r="CV121" s="922"/>
      <c r="CW121" s="922"/>
      <c r="CX121" s="922"/>
      <c r="CY121" s="922"/>
      <c r="CZ121" s="922"/>
      <c r="DA121" s="922"/>
      <c r="DB121" s="922"/>
      <c r="DC121" s="922"/>
      <c r="DD121" s="922"/>
      <c r="DE121" s="922"/>
      <c r="DF121" s="923"/>
      <c r="DG121" s="899">
        <v>2873212</v>
      </c>
      <c r="DH121" s="900"/>
      <c r="DI121" s="900"/>
      <c r="DJ121" s="900"/>
      <c r="DK121" s="900"/>
      <c r="DL121" s="900">
        <v>2810759</v>
      </c>
      <c r="DM121" s="900"/>
      <c r="DN121" s="900"/>
      <c r="DO121" s="900"/>
      <c r="DP121" s="900"/>
      <c r="DQ121" s="900">
        <v>2699288</v>
      </c>
      <c r="DR121" s="900"/>
      <c r="DS121" s="900"/>
      <c r="DT121" s="900"/>
      <c r="DU121" s="900"/>
      <c r="DV121" s="877">
        <v>45.8</v>
      </c>
      <c r="DW121" s="877"/>
      <c r="DX121" s="877"/>
      <c r="DY121" s="877"/>
      <c r="DZ121" s="878"/>
    </row>
    <row r="122" spans="1:130" s="244" customFormat="1" ht="26.25" customHeight="1" x14ac:dyDescent="0.15">
      <c r="A122" s="903"/>
      <c r="B122" s="904"/>
      <c r="C122" s="907" t="s">
        <v>459</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475</v>
      </c>
      <c r="AB122" s="863"/>
      <c r="AC122" s="863"/>
      <c r="AD122" s="863"/>
      <c r="AE122" s="864"/>
      <c r="AF122" s="865" t="s">
        <v>477</v>
      </c>
      <c r="AG122" s="863"/>
      <c r="AH122" s="863"/>
      <c r="AI122" s="863"/>
      <c r="AJ122" s="864"/>
      <c r="AK122" s="865" t="s">
        <v>130</v>
      </c>
      <c r="AL122" s="863"/>
      <c r="AM122" s="863"/>
      <c r="AN122" s="863"/>
      <c r="AO122" s="864"/>
      <c r="AP122" s="910" t="s">
        <v>447</v>
      </c>
      <c r="AQ122" s="911"/>
      <c r="AR122" s="911"/>
      <c r="AS122" s="911"/>
      <c r="AT122" s="912"/>
      <c r="AU122" s="972"/>
      <c r="AV122" s="973"/>
      <c r="AW122" s="973"/>
      <c r="AX122" s="973"/>
      <c r="AY122" s="974"/>
      <c r="AZ122" s="965" t="s">
        <v>489</v>
      </c>
      <c r="BA122" s="966"/>
      <c r="BB122" s="966"/>
      <c r="BC122" s="966"/>
      <c r="BD122" s="966"/>
      <c r="BE122" s="966"/>
      <c r="BF122" s="966"/>
      <c r="BG122" s="966"/>
      <c r="BH122" s="966"/>
      <c r="BI122" s="966"/>
      <c r="BJ122" s="966"/>
      <c r="BK122" s="966"/>
      <c r="BL122" s="966"/>
      <c r="BM122" s="966"/>
      <c r="BN122" s="966"/>
      <c r="BO122" s="966"/>
      <c r="BP122" s="967"/>
      <c r="BQ122" s="968">
        <v>17519262</v>
      </c>
      <c r="BR122" s="931"/>
      <c r="BS122" s="931"/>
      <c r="BT122" s="931"/>
      <c r="BU122" s="931"/>
      <c r="BV122" s="931">
        <v>16938490</v>
      </c>
      <c r="BW122" s="931"/>
      <c r="BX122" s="931"/>
      <c r="BY122" s="931"/>
      <c r="BZ122" s="931"/>
      <c r="CA122" s="931">
        <v>17460904</v>
      </c>
      <c r="CB122" s="931"/>
      <c r="CC122" s="931"/>
      <c r="CD122" s="931"/>
      <c r="CE122" s="931"/>
      <c r="CF122" s="932">
        <v>296.10000000000002</v>
      </c>
      <c r="CG122" s="933"/>
      <c r="CH122" s="933"/>
      <c r="CI122" s="933"/>
      <c r="CJ122" s="933"/>
      <c r="CK122" s="955"/>
      <c r="CL122" s="941"/>
      <c r="CM122" s="941"/>
      <c r="CN122" s="941"/>
      <c r="CO122" s="942"/>
      <c r="CP122" s="921" t="s">
        <v>490</v>
      </c>
      <c r="CQ122" s="922"/>
      <c r="CR122" s="922"/>
      <c r="CS122" s="922"/>
      <c r="CT122" s="922"/>
      <c r="CU122" s="922"/>
      <c r="CV122" s="922"/>
      <c r="CW122" s="922"/>
      <c r="CX122" s="922"/>
      <c r="CY122" s="922"/>
      <c r="CZ122" s="922"/>
      <c r="DA122" s="922"/>
      <c r="DB122" s="922"/>
      <c r="DC122" s="922"/>
      <c r="DD122" s="922"/>
      <c r="DE122" s="922"/>
      <c r="DF122" s="923"/>
      <c r="DG122" s="899">
        <v>181473</v>
      </c>
      <c r="DH122" s="900"/>
      <c r="DI122" s="900"/>
      <c r="DJ122" s="900"/>
      <c r="DK122" s="900"/>
      <c r="DL122" s="900">
        <v>193143</v>
      </c>
      <c r="DM122" s="900"/>
      <c r="DN122" s="900"/>
      <c r="DO122" s="900"/>
      <c r="DP122" s="900"/>
      <c r="DQ122" s="900">
        <v>194559</v>
      </c>
      <c r="DR122" s="900"/>
      <c r="DS122" s="900"/>
      <c r="DT122" s="900"/>
      <c r="DU122" s="900"/>
      <c r="DV122" s="877">
        <v>3.3</v>
      </c>
      <c r="DW122" s="877"/>
      <c r="DX122" s="877"/>
      <c r="DY122" s="877"/>
      <c r="DZ122" s="878"/>
    </row>
    <row r="123" spans="1:130" s="244" customFormat="1" ht="26.25" customHeight="1" x14ac:dyDescent="0.15">
      <c r="A123" s="903"/>
      <c r="B123" s="904"/>
      <c r="C123" s="907" t="s">
        <v>465</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471</v>
      </c>
      <c r="AB123" s="863"/>
      <c r="AC123" s="863"/>
      <c r="AD123" s="863"/>
      <c r="AE123" s="864"/>
      <c r="AF123" s="865" t="s">
        <v>471</v>
      </c>
      <c r="AG123" s="863"/>
      <c r="AH123" s="863"/>
      <c r="AI123" s="863"/>
      <c r="AJ123" s="864"/>
      <c r="AK123" s="865" t="s">
        <v>477</v>
      </c>
      <c r="AL123" s="863"/>
      <c r="AM123" s="863"/>
      <c r="AN123" s="863"/>
      <c r="AO123" s="864"/>
      <c r="AP123" s="910" t="s">
        <v>474</v>
      </c>
      <c r="AQ123" s="911"/>
      <c r="AR123" s="911"/>
      <c r="AS123" s="911"/>
      <c r="AT123" s="912"/>
      <c r="AU123" s="975"/>
      <c r="AV123" s="976"/>
      <c r="AW123" s="976"/>
      <c r="AX123" s="976"/>
      <c r="AY123" s="976"/>
      <c r="AZ123" s="275" t="s">
        <v>188</v>
      </c>
      <c r="BA123" s="275"/>
      <c r="BB123" s="275"/>
      <c r="BC123" s="275"/>
      <c r="BD123" s="275"/>
      <c r="BE123" s="275"/>
      <c r="BF123" s="275"/>
      <c r="BG123" s="275"/>
      <c r="BH123" s="275"/>
      <c r="BI123" s="275"/>
      <c r="BJ123" s="275"/>
      <c r="BK123" s="275"/>
      <c r="BL123" s="275"/>
      <c r="BM123" s="275"/>
      <c r="BN123" s="275"/>
      <c r="BO123" s="963" t="s">
        <v>491</v>
      </c>
      <c r="BP123" s="964"/>
      <c r="BQ123" s="918">
        <v>21486958</v>
      </c>
      <c r="BR123" s="919"/>
      <c r="BS123" s="919"/>
      <c r="BT123" s="919"/>
      <c r="BU123" s="919"/>
      <c r="BV123" s="919">
        <v>20752133</v>
      </c>
      <c r="BW123" s="919"/>
      <c r="BX123" s="919"/>
      <c r="BY123" s="919"/>
      <c r="BZ123" s="919"/>
      <c r="CA123" s="919">
        <v>21201015</v>
      </c>
      <c r="CB123" s="919"/>
      <c r="CC123" s="919"/>
      <c r="CD123" s="919"/>
      <c r="CE123" s="919"/>
      <c r="CF123" s="829"/>
      <c r="CG123" s="830"/>
      <c r="CH123" s="830"/>
      <c r="CI123" s="830"/>
      <c r="CJ123" s="920"/>
      <c r="CK123" s="955"/>
      <c r="CL123" s="941"/>
      <c r="CM123" s="941"/>
      <c r="CN123" s="941"/>
      <c r="CO123" s="942"/>
      <c r="CP123" s="921"/>
      <c r="CQ123" s="922"/>
      <c r="CR123" s="922"/>
      <c r="CS123" s="922"/>
      <c r="CT123" s="922"/>
      <c r="CU123" s="922"/>
      <c r="CV123" s="922"/>
      <c r="CW123" s="922"/>
      <c r="CX123" s="922"/>
      <c r="CY123" s="922"/>
      <c r="CZ123" s="922"/>
      <c r="DA123" s="922"/>
      <c r="DB123" s="922"/>
      <c r="DC123" s="922"/>
      <c r="DD123" s="922"/>
      <c r="DE123" s="922"/>
      <c r="DF123" s="923"/>
      <c r="DG123" s="862"/>
      <c r="DH123" s="863"/>
      <c r="DI123" s="863"/>
      <c r="DJ123" s="863"/>
      <c r="DK123" s="864"/>
      <c r="DL123" s="865"/>
      <c r="DM123" s="863"/>
      <c r="DN123" s="863"/>
      <c r="DO123" s="863"/>
      <c r="DP123" s="864"/>
      <c r="DQ123" s="865"/>
      <c r="DR123" s="863"/>
      <c r="DS123" s="863"/>
      <c r="DT123" s="863"/>
      <c r="DU123" s="864"/>
      <c r="DV123" s="910"/>
      <c r="DW123" s="911"/>
      <c r="DX123" s="911"/>
      <c r="DY123" s="911"/>
      <c r="DZ123" s="912"/>
    </row>
    <row r="124" spans="1:130" s="244" customFormat="1" ht="26.25" customHeight="1" thickBot="1" x14ac:dyDescent="0.2">
      <c r="A124" s="903"/>
      <c r="B124" s="904"/>
      <c r="C124" s="907" t="s">
        <v>469</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478</v>
      </c>
      <c r="AB124" s="863"/>
      <c r="AC124" s="863"/>
      <c r="AD124" s="863"/>
      <c r="AE124" s="864"/>
      <c r="AF124" s="865" t="s">
        <v>130</v>
      </c>
      <c r="AG124" s="863"/>
      <c r="AH124" s="863"/>
      <c r="AI124" s="863"/>
      <c r="AJ124" s="864"/>
      <c r="AK124" s="865" t="s">
        <v>477</v>
      </c>
      <c r="AL124" s="863"/>
      <c r="AM124" s="863"/>
      <c r="AN124" s="863"/>
      <c r="AO124" s="864"/>
      <c r="AP124" s="910" t="s">
        <v>474</v>
      </c>
      <c r="AQ124" s="911"/>
      <c r="AR124" s="911"/>
      <c r="AS124" s="911"/>
      <c r="AT124" s="912"/>
      <c r="AU124" s="913" t="s">
        <v>492</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105.5</v>
      </c>
      <c r="BR124" s="917"/>
      <c r="BS124" s="917"/>
      <c r="BT124" s="917"/>
      <c r="BU124" s="917"/>
      <c r="BV124" s="917">
        <v>110.6</v>
      </c>
      <c r="BW124" s="917"/>
      <c r="BX124" s="917"/>
      <c r="BY124" s="917"/>
      <c r="BZ124" s="917"/>
      <c r="CA124" s="917">
        <v>123</v>
      </c>
      <c r="CB124" s="917"/>
      <c r="CC124" s="917"/>
      <c r="CD124" s="917"/>
      <c r="CE124" s="917"/>
      <c r="CF124" s="807"/>
      <c r="CG124" s="808"/>
      <c r="CH124" s="808"/>
      <c r="CI124" s="808"/>
      <c r="CJ124" s="948"/>
      <c r="CK124" s="956"/>
      <c r="CL124" s="956"/>
      <c r="CM124" s="956"/>
      <c r="CN124" s="956"/>
      <c r="CO124" s="957"/>
      <c r="CP124" s="921" t="s">
        <v>493</v>
      </c>
      <c r="CQ124" s="922"/>
      <c r="CR124" s="922"/>
      <c r="CS124" s="922"/>
      <c r="CT124" s="922"/>
      <c r="CU124" s="922"/>
      <c r="CV124" s="922"/>
      <c r="CW124" s="922"/>
      <c r="CX124" s="922"/>
      <c r="CY124" s="922"/>
      <c r="CZ124" s="922"/>
      <c r="DA124" s="922"/>
      <c r="DB124" s="922"/>
      <c r="DC124" s="922"/>
      <c r="DD124" s="922"/>
      <c r="DE124" s="922"/>
      <c r="DF124" s="923"/>
      <c r="DG124" s="845" t="s">
        <v>494</v>
      </c>
      <c r="DH124" s="846"/>
      <c r="DI124" s="846"/>
      <c r="DJ124" s="846"/>
      <c r="DK124" s="847"/>
      <c r="DL124" s="848" t="s">
        <v>475</v>
      </c>
      <c r="DM124" s="846"/>
      <c r="DN124" s="846"/>
      <c r="DO124" s="846"/>
      <c r="DP124" s="847"/>
      <c r="DQ124" s="848" t="s">
        <v>494</v>
      </c>
      <c r="DR124" s="846"/>
      <c r="DS124" s="846"/>
      <c r="DT124" s="846"/>
      <c r="DU124" s="847"/>
      <c r="DV124" s="934" t="s">
        <v>447</v>
      </c>
      <c r="DW124" s="935"/>
      <c r="DX124" s="935"/>
      <c r="DY124" s="935"/>
      <c r="DZ124" s="936"/>
    </row>
    <row r="125" spans="1:130" s="244" customFormat="1" ht="26.25" customHeight="1" x14ac:dyDescent="0.15">
      <c r="A125" s="903"/>
      <c r="B125" s="904"/>
      <c r="C125" s="907" t="s">
        <v>476</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470</v>
      </c>
      <c r="AB125" s="863"/>
      <c r="AC125" s="863"/>
      <c r="AD125" s="863"/>
      <c r="AE125" s="864"/>
      <c r="AF125" s="865" t="s">
        <v>447</v>
      </c>
      <c r="AG125" s="863"/>
      <c r="AH125" s="863"/>
      <c r="AI125" s="863"/>
      <c r="AJ125" s="864"/>
      <c r="AK125" s="865" t="s">
        <v>470</v>
      </c>
      <c r="AL125" s="863"/>
      <c r="AM125" s="863"/>
      <c r="AN125" s="863"/>
      <c r="AO125" s="864"/>
      <c r="AP125" s="910" t="s">
        <v>389</v>
      </c>
      <c r="AQ125" s="911"/>
      <c r="AR125" s="911"/>
      <c r="AS125" s="911"/>
      <c r="AT125" s="91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7" t="s">
        <v>495</v>
      </c>
      <c r="CL125" s="938"/>
      <c r="CM125" s="938"/>
      <c r="CN125" s="938"/>
      <c r="CO125" s="939"/>
      <c r="CP125" s="946" t="s">
        <v>496</v>
      </c>
      <c r="CQ125" s="891"/>
      <c r="CR125" s="891"/>
      <c r="CS125" s="891"/>
      <c r="CT125" s="891"/>
      <c r="CU125" s="891"/>
      <c r="CV125" s="891"/>
      <c r="CW125" s="891"/>
      <c r="CX125" s="891"/>
      <c r="CY125" s="891"/>
      <c r="CZ125" s="891"/>
      <c r="DA125" s="891"/>
      <c r="DB125" s="891"/>
      <c r="DC125" s="891"/>
      <c r="DD125" s="891"/>
      <c r="DE125" s="891"/>
      <c r="DF125" s="892"/>
      <c r="DG125" s="947" t="s">
        <v>468</v>
      </c>
      <c r="DH125" s="928"/>
      <c r="DI125" s="928"/>
      <c r="DJ125" s="928"/>
      <c r="DK125" s="928"/>
      <c r="DL125" s="928" t="s">
        <v>447</v>
      </c>
      <c r="DM125" s="928"/>
      <c r="DN125" s="928"/>
      <c r="DO125" s="928"/>
      <c r="DP125" s="928"/>
      <c r="DQ125" s="928" t="s">
        <v>475</v>
      </c>
      <c r="DR125" s="928"/>
      <c r="DS125" s="928"/>
      <c r="DT125" s="928"/>
      <c r="DU125" s="928"/>
      <c r="DV125" s="929" t="s">
        <v>389</v>
      </c>
      <c r="DW125" s="929"/>
      <c r="DX125" s="929"/>
      <c r="DY125" s="929"/>
      <c r="DZ125" s="930"/>
    </row>
    <row r="126" spans="1:130" s="244" customFormat="1" ht="26.25" customHeight="1" thickBot="1" x14ac:dyDescent="0.2">
      <c r="A126" s="903"/>
      <c r="B126" s="904"/>
      <c r="C126" s="907" t="s">
        <v>480</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468</v>
      </c>
      <c r="AB126" s="863"/>
      <c r="AC126" s="863"/>
      <c r="AD126" s="863"/>
      <c r="AE126" s="864"/>
      <c r="AF126" s="865" t="s">
        <v>475</v>
      </c>
      <c r="AG126" s="863"/>
      <c r="AH126" s="863"/>
      <c r="AI126" s="863"/>
      <c r="AJ126" s="864"/>
      <c r="AK126" s="865" t="s">
        <v>447</v>
      </c>
      <c r="AL126" s="863"/>
      <c r="AM126" s="863"/>
      <c r="AN126" s="863"/>
      <c r="AO126" s="864"/>
      <c r="AP126" s="910" t="s">
        <v>470</v>
      </c>
      <c r="AQ126" s="911"/>
      <c r="AR126" s="911"/>
      <c r="AS126" s="911"/>
      <c r="AT126" s="91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40"/>
      <c r="CL126" s="941"/>
      <c r="CM126" s="941"/>
      <c r="CN126" s="941"/>
      <c r="CO126" s="942"/>
      <c r="CP126" s="898" t="s">
        <v>497</v>
      </c>
      <c r="CQ126" s="833"/>
      <c r="CR126" s="833"/>
      <c r="CS126" s="833"/>
      <c r="CT126" s="833"/>
      <c r="CU126" s="833"/>
      <c r="CV126" s="833"/>
      <c r="CW126" s="833"/>
      <c r="CX126" s="833"/>
      <c r="CY126" s="833"/>
      <c r="CZ126" s="833"/>
      <c r="DA126" s="833"/>
      <c r="DB126" s="833"/>
      <c r="DC126" s="833"/>
      <c r="DD126" s="833"/>
      <c r="DE126" s="833"/>
      <c r="DF126" s="834"/>
      <c r="DG126" s="899" t="s">
        <v>494</v>
      </c>
      <c r="DH126" s="900"/>
      <c r="DI126" s="900"/>
      <c r="DJ126" s="900"/>
      <c r="DK126" s="900"/>
      <c r="DL126" s="900" t="s">
        <v>389</v>
      </c>
      <c r="DM126" s="900"/>
      <c r="DN126" s="900"/>
      <c r="DO126" s="900"/>
      <c r="DP126" s="900"/>
      <c r="DQ126" s="900" t="s">
        <v>477</v>
      </c>
      <c r="DR126" s="900"/>
      <c r="DS126" s="900"/>
      <c r="DT126" s="900"/>
      <c r="DU126" s="900"/>
      <c r="DV126" s="877" t="s">
        <v>130</v>
      </c>
      <c r="DW126" s="877"/>
      <c r="DX126" s="877"/>
      <c r="DY126" s="877"/>
      <c r="DZ126" s="878"/>
    </row>
    <row r="127" spans="1:130" s="244" customFormat="1" ht="26.25" customHeight="1" x14ac:dyDescent="0.15">
      <c r="A127" s="905"/>
      <c r="B127" s="906"/>
      <c r="C127" s="924" t="s">
        <v>498</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130</v>
      </c>
      <c r="AB127" s="863"/>
      <c r="AC127" s="863"/>
      <c r="AD127" s="863"/>
      <c r="AE127" s="864"/>
      <c r="AF127" s="865">
        <v>130</v>
      </c>
      <c r="AG127" s="863"/>
      <c r="AH127" s="863"/>
      <c r="AI127" s="863"/>
      <c r="AJ127" s="864"/>
      <c r="AK127" s="865">
        <v>130</v>
      </c>
      <c r="AL127" s="863"/>
      <c r="AM127" s="863"/>
      <c r="AN127" s="863"/>
      <c r="AO127" s="864"/>
      <c r="AP127" s="910">
        <v>0</v>
      </c>
      <c r="AQ127" s="911"/>
      <c r="AR127" s="911"/>
      <c r="AS127" s="911"/>
      <c r="AT127" s="912"/>
      <c r="AU127" s="280"/>
      <c r="AV127" s="280"/>
      <c r="AW127" s="280"/>
      <c r="AX127" s="927" t="s">
        <v>499</v>
      </c>
      <c r="AY127" s="895"/>
      <c r="AZ127" s="895"/>
      <c r="BA127" s="895"/>
      <c r="BB127" s="895"/>
      <c r="BC127" s="895"/>
      <c r="BD127" s="895"/>
      <c r="BE127" s="896"/>
      <c r="BF127" s="894" t="s">
        <v>500</v>
      </c>
      <c r="BG127" s="895"/>
      <c r="BH127" s="895"/>
      <c r="BI127" s="895"/>
      <c r="BJ127" s="895"/>
      <c r="BK127" s="895"/>
      <c r="BL127" s="896"/>
      <c r="BM127" s="894" t="s">
        <v>501</v>
      </c>
      <c r="BN127" s="895"/>
      <c r="BO127" s="895"/>
      <c r="BP127" s="895"/>
      <c r="BQ127" s="895"/>
      <c r="BR127" s="895"/>
      <c r="BS127" s="896"/>
      <c r="BT127" s="894" t="s">
        <v>502</v>
      </c>
      <c r="BU127" s="895"/>
      <c r="BV127" s="895"/>
      <c r="BW127" s="895"/>
      <c r="BX127" s="895"/>
      <c r="BY127" s="895"/>
      <c r="BZ127" s="897"/>
      <c r="CA127" s="280"/>
      <c r="CB127" s="280"/>
      <c r="CC127" s="280"/>
      <c r="CD127" s="281"/>
      <c r="CE127" s="281"/>
      <c r="CF127" s="281"/>
      <c r="CG127" s="278"/>
      <c r="CH127" s="278"/>
      <c r="CI127" s="278"/>
      <c r="CJ127" s="279"/>
      <c r="CK127" s="940"/>
      <c r="CL127" s="941"/>
      <c r="CM127" s="941"/>
      <c r="CN127" s="941"/>
      <c r="CO127" s="942"/>
      <c r="CP127" s="898" t="s">
        <v>503</v>
      </c>
      <c r="CQ127" s="833"/>
      <c r="CR127" s="833"/>
      <c r="CS127" s="833"/>
      <c r="CT127" s="833"/>
      <c r="CU127" s="833"/>
      <c r="CV127" s="833"/>
      <c r="CW127" s="833"/>
      <c r="CX127" s="833"/>
      <c r="CY127" s="833"/>
      <c r="CZ127" s="833"/>
      <c r="DA127" s="833"/>
      <c r="DB127" s="833"/>
      <c r="DC127" s="833"/>
      <c r="DD127" s="833"/>
      <c r="DE127" s="833"/>
      <c r="DF127" s="834"/>
      <c r="DG127" s="899" t="s">
        <v>470</v>
      </c>
      <c r="DH127" s="900"/>
      <c r="DI127" s="900"/>
      <c r="DJ127" s="900"/>
      <c r="DK127" s="900"/>
      <c r="DL127" s="900" t="s">
        <v>468</v>
      </c>
      <c r="DM127" s="900"/>
      <c r="DN127" s="900"/>
      <c r="DO127" s="900"/>
      <c r="DP127" s="900"/>
      <c r="DQ127" s="900" t="s">
        <v>130</v>
      </c>
      <c r="DR127" s="900"/>
      <c r="DS127" s="900"/>
      <c r="DT127" s="900"/>
      <c r="DU127" s="900"/>
      <c r="DV127" s="877" t="s">
        <v>481</v>
      </c>
      <c r="DW127" s="877"/>
      <c r="DX127" s="877"/>
      <c r="DY127" s="877"/>
      <c r="DZ127" s="878"/>
    </row>
    <row r="128" spans="1:130" s="244" customFormat="1" ht="26.25" customHeight="1" thickBot="1" x14ac:dyDescent="0.2">
      <c r="A128" s="879" t="s">
        <v>504</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505</v>
      </c>
      <c r="X128" s="881"/>
      <c r="Y128" s="881"/>
      <c r="Z128" s="882"/>
      <c r="AA128" s="883">
        <v>40913</v>
      </c>
      <c r="AB128" s="884"/>
      <c r="AC128" s="884"/>
      <c r="AD128" s="884"/>
      <c r="AE128" s="885"/>
      <c r="AF128" s="886">
        <v>34759</v>
      </c>
      <c r="AG128" s="884"/>
      <c r="AH128" s="884"/>
      <c r="AI128" s="884"/>
      <c r="AJ128" s="885"/>
      <c r="AK128" s="886">
        <v>38965</v>
      </c>
      <c r="AL128" s="884"/>
      <c r="AM128" s="884"/>
      <c r="AN128" s="884"/>
      <c r="AO128" s="885"/>
      <c r="AP128" s="887"/>
      <c r="AQ128" s="888"/>
      <c r="AR128" s="888"/>
      <c r="AS128" s="888"/>
      <c r="AT128" s="889"/>
      <c r="AU128" s="280"/>
      <c r="AV128" s="280"/>
      <c r="AW128" s="280"/>
      <c r="AX128" s="890" t="s">
        <v>506</v>
      </c>
      <c r="AY128" s="891"/>
      <c r="AZ128" s="891"/>
      <c r="BA128" s="891"/>
      <c r="BB128" s="891"/>
      <c r="BC128" s="891"/>
      <c r="BD128" s="891"/>
      <c r="BE128" s="892"/>
      <c r="BF128" s="869" t="s">
        <v>447</v>
      </c>
      <c r="BG128" s="870"/>
      <c r="BH128" s="870"/>
      <c r="BI128" s="870"/>
      <c r="BJ128" s="870"/>
      <c r="BK128" s="870"/>
      <c r="BL128" s="893"/>
      <c r="BM128" s="869">
        <v>13.88</v>
      </c>
      <c r="BN128" s="870"/>
      <c r="BO128" s="870"/>
      <c r="BP128" s="870"/>
      <c r="BQ128" s="870"/>
      <c r="BR128" s="870"/>
      <c r="BS128" s="893"/>
      <c r="BT128" s="869">
        <v>20</v>
      </c>
      <c r="BU128" s="870"/>
      <c r="BV128" s="870"/>
      <c r="BW128" s="870"/>
      <c r="BX128" s="870"/>
      <c r="BY128" s="870"/>
      <c r="BZ128" s="871"/>
      <c r="CA128" s="281"/>
      <c r="CB128" s="281"/>
      <c r="CC128" s="281"/>
      <c r="CD128" s="281"/>
      <c r="CE128" s="281"/>
      <c r="CF128" s="281"/>
      <c r="CG128" s="278"/>
      <c r="CH128" s="278"/>
      <c r="CI128" s="278"/>
      <c r="CJ128" s="279"/>
      <c r="CK128" s="943"/>
      <c r="CL128" s="944"/>
      <c r="CM128" s="944"/>
      <c r="CN128" s="944"/>
      <c r="CO128" s="945"/>
      <c r="CP128" s="872" t="s">
        <v>507</v>
      </c>
      <c r="CQ128" s="811"/>
      <c r="CR128" s="811"/>
      <c r="CS128" s="811"/>
      <c r="CT128" s="811"/>
      <c r="CU128" s="811"/>
      <c r="CV128" s="811"/>
      <c r="CW128" s="811"/>
      <c r="CX128" s="811"/>
      <c r="CY128" s="811"/>
      <c r="CZ128" s="811"/>
      <c r="DA128" s="811"/>
      <c r="DB128" s="811"/>
      <c r="DC128" s="811"/>
      <c r="DD128" s="811"/>
      <c r="DE128" s="811"/>
      <c r="DF128" s="812"/>
      <c r="DG128" s="873" t="s">
        <v>130</v>
      </c>
      <c r="DH128" s="874"/>
      <c r="DI128" s="874"/>
      <c r="DJ128" s="874"/>
      <c r="DK128" s="874"/>
      <c r="DL128" s="874" t="s">
        <v>389</v>
      </c>
      <c r="DM128" s="874"/>
      <c r="DN128" s="874"/>
      <c r="DO128" s="874"/>
      <c r="DP128" s="874"/>
      <c r="DQ128" s="874" t="s">
        <v>447</v>
      </c>
      <c r="DR128" s="874"/>
      <c r="DS128" s="874"/>
      <c r="DT128" s="874"/>
      <c r="DU128" s="874"/>
      <c r="DV128" s="875" t="s">
        <v>130</v>
      </c>
      <c r="DW128" s="875"/>
      <c r="DX128" s="875"/>
      <c r="DY128" s="875"/>
      <c r="DZ128" s="876"/>
    </row>
    <row r="129" spans="1:131" s="244" customFormat="1" ht="26.25" customHeight="1" x14ac:dyDescent="0.15">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508</v>
      </c>
      <c r="X129" s="860"/>
      <c r="Y129" s="860"/>
      <c r="Z129" s="861"/>
      <c r="AA129" s="862">
        <v>7473178</v>
      </c>
      <c r="AB129" s="863"/>
      <c r="AC129" s="863"/>
      <c r="AD129" s="863"/>
      <c r="AE129" s="864"/>
      <c r="AF129" s="865">
        <v>7448563</v>
      </c>
      <c r="AG129" s="863"/>
      <c r="AH129" s="863"/>
      <c r="AI129" s="863"/>
      <c r="AJ129" s="864"/>
      <c r="AK129" s="865">
        <v>7538049</v>
      </c>
      <c r="AL129" s="863"/>
      <c r="AM129" s="863"/>
      <c r="AN129" s="863"/>
      <c r="AO129" s="864"/>
      <c r="AP129" s="866"/>
      <c r="AQ129" s="867"/>
      <c r="AR129" s="867"/>
      <c r="AS129" s="867"/>
      <c r="AT129" s="868"/>
      <c r="AU129" s="282"/>
      <c r="AV129" s="282"/>
      <c r="AW129" s="282"/>
      <c r="AX129" s="832" t="s">
        <v>509</v>
      </c>
      <c r="AY129" s="833"/>
      <c r="AZ129" s="833"/>
      <c r="BA129" s="833"/>
      <c r="BB129" s="833"/>
      <c r="BC129" s="833"/>
      <c r="BD129" s="833"/>
      <c r="BE129" s="834"/>
      <c r="BF129" s="852" t="s">
        <v>470</v>
      </c>
      <c r="BG129" s="853"/>
      <c r="BH129" s="853"/>
      <c r="BI129" s="853"/>
      <c r="BJ129" s="853"/>
      <c r="BK129" s="853"/>
      <c r="BL129" s="854"/>
      <c r="BM129" s="852">
        <v>18.88</v>
      </c>
      <c r="BN129" s="853"/>
      <c r="BO129" s="853"/>
      <c r="BP129" s="853"/>
      <c r="BQ129" s="853"/>
      <c r="BR129" s="853"/>
      <c r="BS129" s="854"/>
      <c r="BT129" s="852">
        <v>30</v>
      </c>
      <c r="BU129" s="855"/>
      <c r="BV129" s="855"/>
      <c r="BW129" s="855"/>
      <c r="BX129" s="855"/>
      <c r="BY129" s="855"/>
      <c r="BZ129" s="85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7" t="s">
        <v>510</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511</v>
      </c>
      <c r="X130" s="860"/>
      <c r="Y130" s="860"/>
      <c r="Z130" s="861"/>
      <c r="AA130" s="862">
        <v>1601834</v>
      </c>
      <c r="AB130" s="863"/>
      <c r="AC130" s="863"/>
      <c r="AD130" s="863"/>
      <c r="AE130" s="864"/>
      <c r="AF130" s="865">
        <v>1636165</v>
      </c>
      <c r="AG130" s="863"/>
      <c r="AH130" s="863"/>
      <c r="AI130" s="863"/>
      <c r="AJ130" s="864"/>
      <c r="AK130" s="865">
        <v>1641982</v>
      </c>
      <c r="AL130" s="863"/>
      <c r="AM130" s="863"/>
      <c r="AN130" s="863"/>
      <c r="AO130" s="864"/>
      <c r="AP130" s="866"/>
      <c r="AQ130" s="867"/>
      <c r="AR130" s="867"/>
      <c r="AS130" s="867"/>
      <c r="AT130" s="868"/>
      <c r="AU130" s="282"/>
      <c r="AV130" s="282"/>
      <c r="AW130" s="282"/>
      <c r="AX130" s="832" t="s">
        <v>512</v>
      </c>
      <c r="AY130" s="833"/>
      <c r="AZ130" s="833"/>
      <c r="BA130" s="833"/>
      <c r="BB130" s="833"/>
      <c r="BC130" s="833"/>
      <c r="BD130" s="833"/>
      <c r="BE130" s="834"/>
      <c r="BF130" s="835">
        <v>17</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513</v>
      </c>
      <c r="X131" s="843"/>
      <c r="Y131" s="843"/>
      <c r="Z131" s="844"/>
      <c r="AA131" s="845">
        <v>5871344</v>
      </c>
      <c r="AB131" s="846"/>
      <c r="AC131" s="846"/>
      <c r="AD131" s="846"/>
      <c r="AE131" s="847"/>
      <c r="AF131" s="848">
        <v>5812398</v>
      </c>
      <c r="AG131" s="846"/>
      <c r="AH131" s="846"/>
      <c r="AI131" s="846"/>
      <c r="AJ131" s="847"/>
      <c r="AK131" s="848">
        <v>5896067</v>
      </c>
      <c r="AL131" s="846"/>
      <c r="AM131" s="846"/>
      <c r="AN131" s="846"/>
      <c r="AO131" s="847"/>
      <c r="AP131" s="849"/>
      <c r="AQ131" s="850"/>
      <c r="AR131" s="850"/>
      <c r="AS131" s="850"/>
      <c r="AT131" s="851"/>
      <c r="AU131" s="282"/>
      <c r="AV131" s="282"/>
      <c r="AW131" s="282"/>
      <c r="AX131" s="810" t="s">
        <v>514</v>
      </c>
      <c r="AY131" s="811"/>
      <c r="AZ131" s="811"/>
      <c r="BA131" s="811"/>
      <c r="BB131" s="811"/>
      <c r="BC131" s="811"/>
      <c r="BD131" s="811"/>
      <c r="BE131" s="812"/>
      <c r="BF131" s="813">
        <v>123</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9" t="s">
        <v>515</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516</v>
      </c>
      <c r="W132" s="823"/>
      <c r="X132" s="823"/>
      <c r="Y132" s="823"/>
      <c r="Z132" s="824"/>
      <c r="AA132" s="825">
        <v>16.885009629999999</v>
      </c>
      <c r="AB132" s="826"/>
      <c r="AC132" s="826"/>
      <c r="AD132" s="826"/>
      <c r="AE132" s="827"/>
      <c r="AF132" s="828">
        <v>16.735364650000001</v>
      </c>
      <c r="AG132" s="826"/>
      <c r="AH132" s="826"/>
      <c r="AI132" s="826"/>
      <c r="AJ132" s="827"/>
      <c r="AK132" s="828">
        <v>17.391898699999999</v>
      </c>
      <c r="AL132" s="826"/>
      <c r="AM132" s="826"/>
      <c r="AN132" s="826"/>
      <c r="AO132" s="827"/>
      <c r="AP132" s="829"/>
      <c r="AQ132" s="830"/>
      <c r="AR132" s="830"/>
      <c r="AS132" s="830"/>
      <c r="AT132" s="83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517</v>
      </c>
      <c r="W133" s="802"/>
      <c r="X133" s="802"/>
      <c r="Y133" s="802"/>
      <c r="Z133" s="803"/>
      <c r="AA133" s="804">
        <v>14.9</v>
      </c>
      <c r="AB133" s="805"/>
      <c r="AC133" s="805"/>
      <c r="AD133" s="805"/>
      <c r="AE133" s="806"/>
      <c r="AF133" s="804">
        <v>15.8</v>
      </c>
      <c r="AG133" s="805"/>
      <c r="AH133" s="805"/>
      <c r="AI133" s="805"/>
      <c r="AJ133" s="806"/>
      <c r="AK133" s="804">
        <v>17</v>
      </c>
      <c r="AL133" s="805"/>
      <c r="AM133" s="805"/>
      <c r="AN133" s="805"/>
      <c r="AO133" s="806"/>
      <c r="AP133" s="807"/>
      <c r="AQ133" s="808"/>
      <c r="AR133" s="808"/>
      <c r="AS133" s="808"/>
      <c r="AT133" s="80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0y7X4VQ73MGqcvgKxITniGhfeAvtrlQrt8EUh6mtXjXmBvz57HJfaaENcAgmnqeevVUz+J8n6r6Xul9FSvZ6wQ==" saltValue="x0SQ5z4fTH53QkaHM889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73" zoomScale="80" zoomScaleNormal="85" zoomScaleSheetLayoutView="80" workbookViewId="0">
      <selection activeCell="AW30" sqref="AW30"/>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518</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nIAjKFcm/HmtkrEFZHKo0Z4xp3IDZcQE6ywjYW9aQ33MEQd7Rg8PKSL3PSNbTKU75odRUpr7ALfkLb3W7UytMg==" saltValue="wlJxCON1DkQuiu7zUMMf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A64" zoomScale="85" zoomScaleNormal="85" zoomScaleSheetLayoutView="55" workbookViewId="0">
      <selection activeCell="AK33" sqref="AK33:AO33"/>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3+2m8tXyomyi+gk2k85i2pVpEim5CvYU8JmxzTI3/U3bOAjYjEfaiFhFmLI+XWsYReb78MRmXEONui44V0h3A==" saltValue="P/hrrOwUPmvLDUMGSsg7nQ=="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N26" sqref="AN26"/>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519</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520</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20" t="s">
        <v>521</v>
      </c>
      <c r="AP7" s="301"/>
      <c r="AQ7" s="302" t="s">
        <v>522</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21"/>
      <c r="AP8" s="307" t="s">
        <v>523</v>
      </c>
      <c r="AQ8" s="308" t="s">
        <v>524</v>
      </c>
      <c r="AR8" s="309" t="s">
        <v>525</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34" t="s">
        <v>526</v>
      </c>
      <c r="AL9" s="1235"/>
      <c r="AM9" s="1235"/>
      <c r="AN9" s="1236"/>
      <c r="AO9" s="310">
        <v>1782737</v>
      </c>
      <c r="AP9" s="310">
        <v>83395</v>
      </c>
      <c r="AQ9" s="311">
        <v>62963</v>
      </c>
      <c r="AR9" s="312">
        <v>32.5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34" t="s">
        <v>527</v>
      </c>
      <c r="AL10" s="1235"/>
      <c r="AM10" s="1235"/>
      <c r="AN10" s="1236"/>
      <c r="AO10" s="313">
        <v>296613</v>
      </c>
      <c r="AP10" s="313">
        <v>13875</v>
      </c>
      <c r="AQ10" s="314">
        <v>6807</v>
      </c>
      <c r="AR10" s="315">
        <v>103.8</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34" t="s">
        <v>528</v>
      </c>
      <c r="AL11" s="1235"/>
      <c r="AM11" s="1235"/>
      <c r="AN11" s="1236"/>
      <c r="AO11" s="313">
        <v>353703</v>
      </c>
      <c r="AP11" s="313">
        <v>16546</v>
      </c>
      <c r="AQ11" s="314">
        <v>9161</v>
      </c>
      <c r="AR11" s="315">
        <v>80.599999999999994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34" t="s">
        <v>529</v>
      </c>
      <c r="AL12" s="1235"/>
      <c r="AM12" s="1235"/>
      <c r="AN12" s="1236"/>
      <c r="AO12" s="313">
        <v>570</v>
      </c>
      <c r="AP12" s="313">
        <v>27</v>
      </c>
      <c r="AQ12" s="314">
        <v>469</v>
      </c>
      <c r="AR12" s="315">
        <v>-94.2</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34" t="s">
        <v>530</v>
      </c>
      <c r="AL13" s="1235"/>
      <c r="AM13" s="1235"/>
      <c r="AN13" s="1236"/>
      <c r="AO13" s="313" t="s">
        <v>531</v>
      </c>
      <c r="AP13" s="313" t="s">
        <v>531</v>
      </c>
      <c r="AQ13" s="314" t="s">
        <v>531</v>
      </c>
      <c r="AR13" s="315" t="s">
        <v>531</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34" t="s">
        <v>532</v>
      </c>
      <c r="AL14" s="1235"/>
      <c r="AM14" s="1235"/>
      <c r="AN14" s="1236"/>
      <c r="AO14" s="313">
        <v>85590</v>
      </c>
      <c r="AP14" s="313">
        <v>4004</v>
      </c>
      <c r="AQ14" s="314">
        <v>2905</v>
      </c>
      <c r="AR14" s="315">
        <v>37.799999999999997</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34" t="s">
        <v>533</v>
      </c>
      <c r="AL15" s="1235"/>
      <c r="AM15" s="1235"/>
      <c r="AN15" s="1236"/>
      <c r="AO15" s="313">
        <v>45211</v>
      </c>
      <c r="AP15" s="313">
        <v>2115</v>
      </c>
      <c r="AQ15" s="314">
        <v>1486</v>
      </c>
      <c r="AR15" s="315">
        <v>42.3</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7" t="s">
        <v>534</v>
      </c>
      <c r="AL16" s="1238"/>
      <c r="AM16" s="1238"/>
      <c r="AN16" s="1239"/>
      <c r="AO16" s="313">
        <v>-157865</v>
      </c>
      <c r="AP16" s="313">
        <v>-7385</v>
      </c>
      <c r="AQ16" s="314">
        <v>-5107</v>
      </c>
      <c r="AR16" s="315">
        <v>44.6</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7" t="s">
        <v>188</v>
      </c>
      <c r="AL17" s="1238"/>
      <c r="AM17" s="1238"/>
      <c r="AN17" s="1239"/>
      <c r="AO17" s="313">
        <v>2406559</v>
      </c>
      <c r="AP17" s="313">
        <v>112577</v>
      </c>
      <c r="AQ17" s="314">
        <v>78684</v>
      </c>
      <c r="AR17" s="315">
        <v>43.1</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535</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536</v>
      </c>
      <c r="AP20" s="321" t="s">
        <v>537</v>
      </c>
      <c r="AQ20" s="322" t="s">
        <v>538</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31" t="s">
        <v>539</v>
      </c>
      <c r="AL21" s="1232"/>
      <c r="AM21" s="1232"/>
      <c r="AN21" s="1233"/>
      <c r="AO21" s="325">
        <v>10.99</v>
      </c>
      <c r="AP21" s="326">
        <v>7.53</v>
      </c>
      <c r="AQ21" s="327">
        <v>3.46</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31" t="s">
        <v>540</v>
      </c>
      <c r="AL22" s="1232"/>
      <c r="AM22" s="1232"/>
      <c r="AN22" s="1233"/>
      <c r="AO22" s="330">
        <v>94.6</v>
      </c>
      <c r="AP22" s="331">
        <v>97.4</v>
      </c>
      <c r="AQ22" s="332">
        <v>-2.8</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541</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542</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543</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20" t="s">
        <v>521</v>
      </c>
      <c r="AP30" s="301"/>
      <c r="AQ30" s="302" t="s">
        <v>522</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21"/>
      <c r="AP31" s="307" t="s">
        <v>523</v>
      </c>
      <c r="AQ31" s="308" t="s">
        <v>524</v>
      </c>
      <c r="AR31" s="309" t="s">
        <v>525</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2" t="s">
        <v>544</v>
      </c>
      <c r="AL32" s="1223"/>
      <c r="AM32" s="1223"/>
      <c r="AN32" s="1224"/>
      <c r="AO32" s="340">
        <v>1631216</v>
      </c>
      <c r="AP32" s="340">
        <v>76307</v>
      </c>
      <c r="AQ32" s="341">
        <v>34297</v>
      </c>
      <c r="AR32" s="342">
        <v>122.5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2" t="s">
        <v>545</v>
      </c>
      <c r="AL33" s="1223"/>
      <c r="AM33" s="1223"/>
      <c r="AN33" s="1224"/>
      <c r="AO33" s="340" t="s">
        <v>531</v>
      </c>
      <c r="AP33" s="340" t="s">
        <v>531</v>
      </c>
      <c r="AQ33" s="341" t="s">
        <v>531</v>
      </c>
      <c r="AR33" s="342" t="s">
        <v>531</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2" t="s">
        <v>546</v>
      </c>
      <c r="AL34" s="1223"/>
      <c r="AM34" s="1223"/>
      <c r="AN34" s="1224"/>
      <c r="AO34" s="340" t="s">
        <v>531</v>
      </c>
      <c r="AP34" s="340" t="s">
        <v>531</v>
      </c>
      <c r="AQ34" s="341" t="s">
        <v>531</v>
      </c>
      <c r="AR34" s="342" t="s">
        <v>531</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2" t="s">
        <v>547</v>
      </c>
      <c r="AL35" s="1223"/>
      <c r="AM35" s="1223"/>
      <c r="AN35" s="1224"/>
      <c r="AO35" s="340">
        <v>1051782</v>
      </c>
      <c r="AP35" s="340">
        <v>49202</v>
      </c>
      <c r="AQ35" s="341">
        <v>14866</v>
      </c>
      <c r="AR35" s="342">
        <v>231</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2" t="s">
        <v>548</v>
      </c>
      <c r="AL36" s="1223"/>
      <c r="AM36" s="1223"/>
      <c r="AN36" s="1224"/>
      <c r="AO36" s="340">
        <v>23257</v>
      </c>
      <c r="AP36" s="340">
        <v>1088</v>
      </c>
      <c r="AQ36" s="341">
        <v>2278</v>
      </c>
      <c r="AR36" s="342">
        <v>-52.2</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2" t="s">
        <v>549</v>
      </c>
      <c r="AL37" s="1223"/>
      <c r="AM37" s="1223"/>
      <c r="AN37" s="1224"/>
      <c r="AO37" s="340">
        <v>130</v>
      </c>
      <c r="AP37" s="340">
        <v>6</v>
      </c>
      <c r="AQ37" s="341">
        <v>453</v>
      </c>
      <c r="AR37" s="342">
        <v>-98.7</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5" t="s">
        <v>550</v>
      </c>
      <c r="AL38" s="1226"/>
      <c r="AM38" s="1226"/>
      <c r="AN38" s="1227"/>
      <c r="AO38" s="343" t="s">
        <v>531</v>
      </c>
      <c r="AP38" s="343" t="s">
        <v>531</v>
      </c>
      <c r="AQ38" s="344">
        <v>1</v>
      </c>
      <c r="AR38" s="332" t="s">
        <v>531</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5" t="s">
        <v>551</v>
      </c>
      <c r="AL39" s="1226"/>
      <c r="AM39" s="1226"/>
      <c r="AN39" s="1227"/>
      <c r="AO39" s="340">
        <v>-38965</v>
      </c>
      <c r="AP39" s="340">
        <v>-1823</v>
      </c>
      <c r="AQ39" s="341">
        <v>-3000</v>
      </c>
      <c r="AR39" s="342">
        <v>-39.200000000000003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2" t="s">
        <v>552</v>
      </c>
      <c r="AL40" s="1223"/>
      <c r="AM40" s="1223"/>
      <c r="AN40" s="1224"/>
      <c r="AO40" s="340">
        <v>-1641982</v>
      </c>
      <c r="AP40" s="340">
        <v>-76811</v>
      </c>
      <c r="AQ40" s="341">
        <v>-34641</v>
      </c>
      <c r="AR40" s="342">
        <v>121.7</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8" t="s">
        <v>298</v>
      </c>
      <c r="AL41" s="1229"/>
      <c r="AM41" s="1229"/>
      <c r="AN41" s="1230"/>
      <c r="AO41" s="340">
        <v>1025438</v>
      </c>
      <c r="AP41" s="340">
        <v>47969</v>
      </c>
      <c r="AQ41" s="341">
        <v>14254</v>
      </c>
      <c r="AR41" s="342">
        <v>236.5</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553</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554</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555</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5" t="s">
        <v>521</v>
      </c>
      <c r="AN49" s="1217" t="s">
        <v>556</v>
      </c>
      <c r="AO49" s="1218"/>
      <c r="AP49" s="1218"/>
      <c r="AQ49" s="1218"/>
      <c r="AR49" s="121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6"/>
      <c r="AN50" s="356" t="s">
        <v>557</v>
      </c>
      <c r="AO50" s="357" t="s">
        <v>558</v>
      </c>
      <c r="AP50" s="358" t="s">
        <v>559</v>
      </c>
      <c r="AQ50" s="359" t="s">
        <v>560</v>
      </c>
      <c r="AR50" s="360" t="s">
        <v>561</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562</v>
      </c>
      <c r="AL51" s="353"/>
      <c r="AM51" s="361">
        <v>1711045</v>
      </c>
      <c r="AN51" s="362">
        <v>74503</v>
      </c>
      <c r="AO51" s="363">
        <v>57.2</v>
      </c>
      <c r="AP51" s="364">
        <v>56894</v>
      </c>
      <c r="AQ51" s="365">
        <v>6.8</v>
      </c>
      <c r="AR51" s="366">
        <v>50.4</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563</v>
      </c>
      <c r="AM52" s="369">
        <v>1180227</v>
      </c>
      <c r="AN52" s="370">
        <v>51390</v>
      </c>
      <c r="AO52" s="371">
        <v>28.4</v>
      </c>
      <c r="AP52" s="372">
        <v>32548</v>
      </c>
      <c r="AQ52" s="373">
        <v>12.6</v>
      </c>
      <c r="AR52" s="374">
        <v>15.8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564</v>
      </c>
      <c r="AL53" s="353"/>
      <c r="AM53" s="361">
        <v>2436889</v>
      </c>
      <c r="AN53" s="362">
        <v>107613</v>
      </c>
      <c r="AO53" s="363">
        <v>44.4</v>
      </c>
      <c r="AP53" s="364">
        <v>57122</v>
      </c>
      <c r="AQ53" s="365">
        <v>0.4</v>
      </c>
      <c r="AR53" s="366">
        <v>44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563</v>
      </c>
      <c r="AM54" s="369">
        <v>1441334</v>
      </c>
      <c r="AN54" s="370">
        <v>63649</v>
      </c>
      <c r="AO54" s="371">
        <v>23.9</v>
      </c>
      <c r="AP54" s="372">
        <v>36191</v>
      </c>
      <c r="AQ54" s="373">
        <v>11.2</v>
      </c>
      <c r="AR54" s="374">
        <v>12.7</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565</v>
      </c>
      <c r="AL55" s="353"/>
      <c r="AM55" s="361">
        <v>1551669</v>
      </c>
      <c r="AN55" s="362">
        <v>69719</v>
      </c>
      <c r="AO55" s="363">
        <v>-35.200000000000003</v>
      </c>
      <c r="AP55" s="364">
        <v>53655</v>
      </c>
      <c r="AQ55" s="365">
        <v>-6.1</v>
      </c>
      <c r="AR55" s="366">
        <v>-29.1</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563</v>
      </c>
      <c r="AM56" s="369">
        <v>1200367</v>
      </c>
      <c r="AN56" s="370">
        <v>53935</v>
      </c>
      <c r="AO56" s="371">
        <v>-15.3</v>
      </c>
      <c r="AP56" s="372">
        <v>32719</v>
      </c>
      <c r="AQ56" s="373">
        <v>-9.6</v>
      </c>
      <c r="AR56" s="374">
        <v>-5.7</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566</v>
      </c>
      <c r="AL57" s="353"/>
      <c r="AM57" s="361">
        <v>378223</v>
      </c>
      <c r="AN57" s="362">
        <v>17338</v>
      </c>
      <c r="AO57" s="363">
        <v>-75.099999999999994</v>
      </c>
      <c r="AP57" s="364">
        <v>53869</v>
      </c>
      <c r="AQ57" s="365">
        <v>0.4</v>
      </c>
      <c r="AR57" s="366">
        <v>-75.5</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563</v>
      </c>
      <c r="AM58" s="369">
        <v>274934</v>
      </c>
      <c r="AN58" s="370">
        <v>12603</v>
      </c>
      <c r="AO58" s="371">
        <v>-76.599999999999994</v>
      </c>
      <c r="AP58" s="372">
        <v>35046</v>
      </c>
      <c r="AQ58" s="373">
        <v>7.1</v>
      </c>
      <c r="AR58" s="374">
        <v>-83.7</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567</v>
      </c>
      <c r="AL59" s="353"/>
      <c r="AM59" s="361">
        <v>1493432</v>
      </c>
      <c r="AN59" s="362">
        <v>69862</v>
      </c>
      <c r="AO59" s="363">
        <v>302.89999999999998</v>
      </c>
      <c r="AP59" s="364">
        <v>59119</v>
      </c>
      <c r="AQ59" s="365">
        <v>9.6999999999999993</v>
      </c>
      <c r="AR59" s="366">
        <v>293.2</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563</v>
      </c>
      <c r="AM60" s="369">
        <v>586415</v>
      </c>
      <c r="AN60" s="370">
        <v>27432</v>
      </c>
      <c r="AO60" s="371">
        <v>117.7</v>
      </c>
      <c r="AP60" s="372">
        <v>29900</v>
      </c>
      <c r="AQ60" s="373">
        <v>-14.7</v>
      </c>
      <c r="AR60" s="374">
        <v>132.4</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568</v>
      </c>
      <c r="AL61" s="375"/>
      <c r="AM61" s="376">
        <v>1514252</v>
      </c>
      <c r="AN61" s="377">
        <v>67807</v>
      </c>
      <c r="AO61" s="378">
        <v>58.8</v>
      </c>
      <c r="AP61" s="379">
        <v>56132</v>
      </c>
      <c r="AQ61" s="380">
        <v>2.2000000000000002</v>
      </c>
      <c r="AR61" s="366">
        <v>56.6</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563</v>
      </c>
      <c r="AM62" s="369">
        <v>936655</v>
      </c>
      <c r="AN62" s="370">
        <v>41802</v>
      </c>
      <c r="AO62" s="371">
        <v>15.6</v>
      </c>
      <c r="AP62" s="372">
        <v>33281</v>
      </c>
      <c r="AQ62" s="373">
        <v>1.3</v>
      </c>
      <c r="AR62" s="374">
        <v>14.3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utpgj6FJv2nJcTz8kmVGKfOLZUS84+VhQT0HfalqurBMV2qnjnvu6VXDAFHs92FinlkWTXOOZJy8LAdDsawvTg==" saltValue="YOcW1s8I7ovbnM2FNyvn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L64" sqref="BL64"/>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570</v>
      </c>
    </row>
    <row r="120" spans="125:125" ht="13.5" hidden="1" customHeight="1" x14ac:dyDescent="0.15"/>
    <row r="121" spans="125:125" ht="13.5" hidden="1" customHeight="1" x14ac:dyDescent="0.15">
      <c r="DU121" s="288"/>
    </row>
  </sheetData>
  <sheetProtection algorithmName="SHA-512" hashValue="kiP5KWSUzgN/Ai/WLjYnZ6rR7fA2GKVomf5oPlT2ZvqKnbWxW2TYSfNxCEVj+IdantJf95sJngaURUbuYjimXQ==" saltValue="F7dTojPoeKLd9psQbLybc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BL64" sqref="BL64"/>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571</v>
      </c>
    </row>
  </sheetData>
  <sheetProtection algorithmName="SHA-512" hashValue="lxCKVnRpsrZP/i3SgV2YDyPYVQJWa/tORKSa29fgTK1Gq7Qvd11qzpNHtszax93Ij1fbUrZkPuyRH5q3AGoc2A==" saltValue="bvXqhpUpZSpgdBNYJeP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80" zoomScaleNormal="80" zoomScaleSheetLayoutView="100" workbookViewId="0">
      <selection activeCell="BL64" sqref="BL6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40" t="s">
        <v>3</v>
      </c>
      <c r="D47" s="1240"/>
      <c r="E47" s="1241"/>
      <c r="F47" s="11">
        <v>24.35</v>
      </c>
      <c r="G47" s="12">
        <v>26.58</v>
      </c>
      <c r="H47" s="12">
        <v>24.5</v>
      </c>
      <c r="I47" s="12">
        <v>23.43</v>
      </c>
      <c r="J47" s="13">
        <v>23.28</v>
      </c>
    </row>
    <row r="48" spans="2:10" ht="57.75" customHeight="1" x14ac:dyDescent="0.15">
      <c r="B48" s="14"/>
      <c r="C48" s="1242" t="s">
        <v>4</v>
      </c>
      <c r="D48" s="1242"/>
      <c r="E48" s="1243"/>
      <c r="F48" s="15">
        <v>3.36</v>
      </c>
      <c r="G48" s="16">
        <v>0.13</v>
      </c>
      <c r="H48" s="16">
        <v>0.34</v>
      </c>
      <c r="I48" s="16">
        <v>0.24</v>
      </c>
      <c r="J48" s="17">
        <v>0.46</v>
      </c>
    </row>
    <row r="49" spans="2:10" ht="57.75" customHeight="1" thickBot="1" x14ac:dyDescent="0.2">
      <c r="B49" s="18"/>
      <c r="C49" s="1244" t="s">
        <v>5</v>
      </c>
      <c r="D49" s="1244"/>
      <c r="E49" s="1245"/>
      <c r="F49" s="19">
        <v>0.83</v>
      </c>
      <c r="G49" s="20" t="s">
        <v>577</v>
      </c>
      <c r="H49" s="20" t="s">
        <v>578</v>
      </c>
      <c r="I49" s="20" t="s">
        <v>579</v>
      </c>
      <c r="J49" s="21">
        <v>0.25</v>
      </c>
    </row>
    <row r="50" spans="2:10" ht="13.5" customHeight="1" x14ac:dyDescent="0.15"/>
  </sheetData>
  <sheetProtection algorithmName="SHA-512" hashValue="+KX7b7v8Nm/jD1ee+DTrTCyhXRTIYS47OabP3ajV0ZCQXmxiwDH+3GUX68xW6o3Ouqz/VAlzeCkP13QhxZ7AUw==" saltValue="v1z11BwKzHlA92m8pwYl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