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KJowgPR+bhZ7CjZf3tX60RIxmtsWmIhwlrf+i5qoOjKKoJSaYliZHxvh/aKkOdeBS9jekFyUi7vsz5T20BYgg==" workbookSaltValue="eL0gAzC7k/hGGXRywRW7K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<sst xmlns="http://schemas.openxmlformats.org/spreadsheetml/2006/main" xmlns:r="http://schemas.openxmlformats.org/officeDocument/2006/relationships" count="116" uniqueCount="116">
  <si>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</si>
  <si>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</si>
  <si>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</si>
  <si>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</si>
  <si>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</si>
  <si>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</si>
  <si>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</si>
  <si>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</si>
  <si>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</si>
  <si>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</si>
  <si>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</si>
  <si>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</si>
  <si>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</si>
  <si>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</si>
  <si>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</si>
  <si>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</si>
  <si>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</si>
  <si>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</si>
  <si>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</si>
  <si>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</si>
  <si>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</si>
  <si>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</si>
  <si>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</si>
  <si>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京都府　与謝野町</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</si>
  <si>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</si>
  <si>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</si>
  <si>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</si>
  <si>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</si>
  <si>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</si>
  <si>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</si>
  <si>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</si>
  <si>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</si>
  <si>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</si>
  <si>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</si>
  <si>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</si>
  <si>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</si>
  <si>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</si>
  <si>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</si>
  <si>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</si>
  <si>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</si>
  <si>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</si>
  <si>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</si>
  <si>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</si>
  <si>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</si>
  <si>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</si>
  <si>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</si>
  <si>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</si>
  <si>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</si>
  <si>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</si>
  <si>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</si>
  <si>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</si>
  <si>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</si>
  <si>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</si>
  <si>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</si>
  <si>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</si>
  <si>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</si>
  <si>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</si>
  <si>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</si>
  <si>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</si>
  <si>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</si>
  <si>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</si>
  <si>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</si>
  <si>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</si>
  <si>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</si>
  <si>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</si>
  <si>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</si>
  <si>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</si>
  <si>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</si>
  <si>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</si>
  <si>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</si>
  <si>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</si>
  <si>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</si>
  <si>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</si>
  <si>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</si>
  <si>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</si>
  <si>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</si>
  <si>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</si>
  <si>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</si>
  <si>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</si>
  <si>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</si>
  <si>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</si>
  <si>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</si>
  <si>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</si>
  <si>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</si>
  <si>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</si>
  <si>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</si>
  <si>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</si>
  <si>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</si>
  <si>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</si>
  <si>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</si>
  <si>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</si>
  <si>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</si>
  <si>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</si>
  <si>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</si>
  <si>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</si>
  <si>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</si>
  <si>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</si>
  <si>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</si>
  <si>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</si>
  <si>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</si>
  <si>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</si>
  <si>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</si>
  <si>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</si>
  <si>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</si>
  <si>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</si>
  <si>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</si>
  <si>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</si>
  <si>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</si>
  <si>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</si>
  <si>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</si>
  <si>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</si>
  <si>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</si>
  <si>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</si>
  <si>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</si>
  <si>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</si>
  <si>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本町では平成２９年度に使用料の値上げを実施し、その後も段階的な値上げを計画的に実施する方針としていましたが、今般のコロナ禍や急激な物価高騰による住民負担を考慮し、先延ばしとなっている状況です。
　しかし、経営改善にあたり使用料の値上げは大前提であり、住民に対して説明会や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また、未接続世帯等への文書等による接続依頼及び戸別訪問を実施し、水洗化人口の増加による「経営の効率性」の向上を目指します。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7">
      <t>クイキ</t>
    </rPh>
    <rPh sb="87" eb="88">
      <t>ウチ</t>
    </rPh>
    <rPh sb="88" eb="90">
      <t>ジンコウ</t>
    </rPh>
    <rPh sb="90" eb="92">
      <t>ヒトリ</t>
    </rPh>
    <rPh sb="92" eb="93">
      <t>ア</t>
    </rPh>
    <rPh sb="96" eb="98">
      <t>トウシ</t>
    </rPh>
    <rPh sb="98" eb="99">
      <t>ガク</t>
    </rPh>
    <rPh sb="100" eb="101">
      <t>オオ</t>
    </rPh>
    <rPh sb="105" eb="107">
      <t>ガッペイ</t>
    </rPh>
    <rPh sb="107" eb="108">
      <t>ジ</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ホンチョウ</t>
    </rPh>
    <rPh sb="145" eb="147">
      <t>ヘイセイ</t>
    </rPh>
    <rPh sb="149" eb="150">
      <t>ネン</t>
    </rPh>
    <rPh sb="150" eb="151">
      <t>ド</t>
    </rPh>
    <rPh sb="152" eb="155">
      <t>シヨウリョウ</t>
    </rPh>
    <rPh sb="156" eb="158">
      <t>ネア</t>
    </rPh>
    <rPh sb="160" eb="162">
      <t>ジッシ</t>
    </rPh>
    <rPh sb="166" eb="167">
      <t>ゴ</t>
    </rPh>
    <rPh sb="168" eb="171">
      <t>ダンカイテキ</t>
    </rPh>
    <rPh sb="172" eb="174">
      <t>ネア</t>
    </rPh>
    <rPh sb="176" eb="179">
      <t>ケイカクテキ</t>
    </rPh>
    <rPh sb="180" eb="182">
      <t>ジッシ</t>
    </rPh>
    <rPh sb="184" eb="186">
      <t>ホウシン</t>
    </rPh>
    <rPh sb="195" eb="197">
      <t>コンパン</t>
    </rPh>
    <rPh sb="201" eb="202">
      <t>カ</t>
    </rPh>
    <rPh sb="203" eb="205">
      <t>キュウゲキ</t>
    </rPh>
    <rPh sb="206" eb="208">
      <t>ブッカ</t>
    </rPh>
    <rPh sb="208" eb="210">
      <t>コウトウ</t>
    </rPh>
    <rPh sb="213" eb="215">
      <t>ジュウミン</t>
    </rPh>
    <rPh sb="215" eb="217">
      <t>フタン</t>
    </rPh>
    <rPh sb="218" eb="220">
      <t>コウリョ</t>
    </rPh>
    <rPh sb="222" eb="224">
      <t>サキノ</t>
    </rPh>
    <rPh sb="232" eb="234">
      <t>ジョウキョウ</t>
    </rPh>
    <rPh sb="243" eb="245">
      <t>ケイエイ</t>
    </rPh>
    <rPh sb="245" eb="247">
      <t>カイゼン</t>
    </rPh>
    <rPh sb="251" eb="254">
      <t>シヨウリョウ</t>
    </rPh>
    <rPh sb="255" eb="257">
      <t>ネア</t>
    </rPh>
    <rPh sb="259" eb="262">
      <t>ダイゼンテイ</t>
    </rPh>
    <rPh sb="266" eb="268">
      <t>ジュウミン</t>
    </rPh>
    <rPh sb="269" eb="270">
      <t>タイ</t>
    </rPh>
    <rPh sb="272" eb="275">
      <t>セツメイカイ</t>
    </rPh>
    <rPh sb="276" eb="278">
      <t>コウホウ</t>
    </rPh>
    <rPh sb="278" eb="279">
      <t>トウ</t>
    </rPh>
    <rPh sb="280" eb="282">
      <t>ケイエイ</t>
    </rPh>
    <rPh sb="282" eb="284">
      <t>ジョウキョウ</t>
    </rPh>
    <rPh sb="285" eb="287">
      <t>ネアゲ</t>
    </rPh>
    <rPh sb="289" eb="292">
      <t>ヒツヨウセイ</t>
    </rPh>
    <rPh sb="293" eb="294">
      <t>ツタ</t>
    </rPh>
    <rPh sb="296" eb="298">
      <t>トウショ</t>
    </rPh>
    <rPh sb="299" eb="301">
      <t>ホウシン</t>
    </rPh>
    <rPh sb="304" eb="307">
      <t>ダンカイテキ</t>
    </rPh>
    <rPh sb="308" eb="310">
      <t>ネア</t>
    </rPh>
    <rPh sb="312" eb="315">
      <t>ケイカクテキ</t>
    </rPh>
    <rPh sb="316" eb="318">
      <t>ジッシ</t>
    </rPh>
    <rPh sb="321" eb="323">
      <t>ケイエイ</t>
    </rPh>
    <rPh sb="324" eb="327">
      <t>ケンゼンセイ</t>
    </rPh>
    <rPh sb="329" eb="331">
      <t>コウジョウ</t>
    </rPh>
    <rPh sb="332" eb="333">
      <t>ツト</t>
    </rPh>
    <rPh sb="345" eb="348">
      <t>ミセツゾク</t>
    </rPh>
    <rPh sb="348" eb="350">
      <t>セタイ</t>
    </rPh>
    <rPh sb="350" eb="351">
      <t>トウ</t>
    </rPh>
    <rPh sb="353" eb="355">
      <t>ブンショ</t>
    </rPh>
    <rPh sb="355" eb="356">
      <t>トウ</t>
    </rPh>
    <rPh sb="359" eb="361">
      <t>セツゾク</t>
    </rPh>
    <rPh sb="361" eb="363">
      <t>イライ</t>
    </rPh>
    <rPh sb="363" eb="364">
      <t>オヨ</t>
    </rPh>
    <rPh sb="365" eb="367">
      <t>コベツ</t>
    </rPh>
    <rPh sb="367" eb="369">
      <t>ホウモン</t>
    </rPh>
    <rPh sb="370" eb="372">
      <t>ジッシ</t>
    </rPh>
    <rPh sb="374" eb="377">
      <t>スイセンカ</t>
    </rPh>
    <rPh sb="377" eb="379">
      <t>ジンコウ</t>
    </rPh>
    <rPh sb="380" eb="382">
      <t>ゾウカ</t>
    </rPh>
    <rPh sb="386" eb="388">
      <t>ケイエイ</t>
    </rPh>
    <rPh sb="389" eb="391">
      <t>コウリツ</t>
    </rPh>
    <rPh sb="391" eb="392">
      <t>セイ</t>
    </rPh>
    <rPh sb="394" eb="396">
      <t>コウジョウ</t>
    </rPh>
    <rPh sb="397" eb="399">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</si>
</sst>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0.13</c:v>
                </c:pt>
                <c:pt idx="2">
                  <c:v>0.36</c:v>
                </c:pt>
                <c:pt idx="3">
                  <c:v>0.39</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43.36</c:v>
                </c:pt>
                <c:pt idx="1">
                  <c:v>42.56</c:v>
                </c:pt>
                <c:pt idx="2">
                  <c:v>42.47</c:v>
                </c:pt>
                <c:pt idx="3">
                  <c:v>42.4</c:v>
                </c:pt>
                <c:pt idx="4">
                  <c:v>42.28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75.14</c:v>
                </c:pt>
                <c:pt idx="1">
                  <c:v>76.37</c:v>
                </c:pt>
                <c:pt idx="2">
                  <c:v>77.709999999999994</c:v>
                </c:pt>
                <c:pt idx="3">
                  <c:v>79.209999999999994</c:v>
                </c:pt>
                <c:pt idx="4">
                  <c:v>79.89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83.06</c:v>
                </c:pt>
                <c:pt idx="1">
                  <c:v>83.32</c:v>
                </c:pt>
                <c:pt idx="2">
                  <c:v>83.75</c:v>
                </c:pt>
                <c:pt idx="3">
                  <c:v>84.19</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72.349999999999994</c:v>
                </c:pt>
                <c:pt idx="1">
                  <c:v>74.12</c:v>
                </c:pt>
                <c:pt idx="2">
                  <c:v>72.52</c:v>
                </c:pt>
                <c:pt idx="3">
                  <c:v>74.36</c:v>
                </c:pt>
                <c:pt idx="4">
                  <c:v>75.239999999999995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3307.13</c:v>
                </c:pt>
                <c:pt idx="1">
                  <c:v>456.48</c:v>
                </c:pt>
                <c:pt idx="2">
                  <c:v>255.33</c:v>
                </c:pt>
                <c:pt idx="3">
                  <c:v>289.45999999999998</c:v>
                </c:pt>
                <c:pt idx="4">
                  <c:v>72.36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1243.71</c:v>
                </c:pt>
                <c:pt idx="1">
                  <c:v>1194.1500000000001</c:v>
                </c:pt>
                <c:pt idx="2">
                  <c:v>1206.79</c:v>
                </c:pt>
                <c:pt idx="3">
                  <c:v>1258.43</c:v>
                </c:pt>
                <c:pt idx="4">
                  <c:v>1163.75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68.73</c:v>
                </c:pt>
                <c:pt idx="1">
                  <c:v>72.45</c:v>
                </c:pt>
                <c:pt idx="2">
                  <c:v>66.709999999999994</c:v>
                </c:pt>
                <c:pt idx="3">
                  <c:v>71.56</c:v>
                </c:pt>
                <c:pt idx="4">
                  <c:v>70.099999999999994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74.3</c:v>
                </c:pt>
                <c:pt idx="1">
                  <c:v>72.260000000000005</c:v>
                </c:pt>
                <c:pt idx="2">
                  <c:v>71.84</c:v>
                </c:pt>
                <c:pt idx="3">
                  <c:v>73.36</c:v>
                </c:pt>
                <c:pt idx="4">
                  <c:v>72.599999999999994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233.74</c:v>
                </c:pt>
                <c:pt idx="1">
                  <c:v>229.13</c:v>
                </c:pt>
                <c:pt idx="2">
                  <c:v>250.04</c:v>
                </c:pt>
                <c:pt idx="3">
                  <c:v>235.57</c:v>
                </c:pt>
                <c:pt idx="4">
                  <c:v>240.77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221.81</c:v>
                </c:pt>
                <c:pt idx="1">
                  <c:v>230.02</c:v>
                </c:pt>
                <c:pt idx="2">
                  <c:v>228.47</c:v>
                </c:pt>
                <c:pt idx="3">
                  <c:v>224.88</c:v>
                </c:pt>
                <c:pt idx="4">
                  <c:v>228.64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X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8"/>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20660</v>
      </c>
      <c r="AM8" s="21"/>
      <c r="AN8" s="21"/>
      <c r="AO8" s="21"/>
      <c r="AP8" s="21"/>
      <c r="AQ8" s="21"/>
      <c r="AR8" s="21"/>
      <c r="AS8" s="21"/>
      <c r="AT8" s="7">
        <f>データ!T6</f>
        <v>108.38</v>
      </c>
      <c r="AU8" s="7"/>
      <c r="AV8" s="7"/>
      <c r="AW8" s="7"/>
      <c r="AX8" s="7"/>
      <c r="AY8" s="7"/>
      <c r="AZ8" s="7"/>
      <c r="BA8" s="7"/>
      <c r="BB8" s="7">
        <f>データ!U6</f>
        <v>190.63</v>
      </c>
      <c r="BC8" s="7"/>
      <c r="BD8" s="7"/>
      <c r="BE8" s="7"/>
      <c r="BF8" s="7"/>
      <c r="BG8" s="7"/>
      <c r="BH8" s="7"/>
      <c r="BI8" s="7"/>
      <c r="BJ8" s="3"/>
      <c r="BK8" s="3"/>
      <c r="BL8" s="27" t="s">
        <v>15</v>
      </c>
      <c r="BM8" s="37"/>
      <c r="BN8" s="45" t="s">
        <v>22</v>
      </c>
      <c r="BO8" s="45"/>
      <c r="BP8" s="45"/>
      <c r="BQ8" s="45"/>
      <c r="BR8" s="45"/>
      <c r="BS8" s="45"/>
      <c r="BT8" s="45"/>
      <c r="BU8" s="45"/>
      <c r="BV8" s="45"/>
      <c r="BW8" s="45"/>
      <c r="BX8" s="45"/>
      <c r="BY8" s="49"/>
    </row>
    <row r="9" spans="1:78" ht="18.75" customHeight="1">
      <c r="A9" s="2"/>
      <c r="B9" s="5" t="s">
        <v>24</v>
      </c>
      <c r="C9" s="5"/>
      <c r="D9" s="5"/>
      <c r="E9" s="5"/>
      <c r="F9" s="5"/>
      <c r="G9" s="5"/>
      <c r="H9" s="5"/>
      <c r="I9" s="5" t="s">
        <v>26</v>
      </c>
      <c r="J9" s="5"/>
      <c r="K9" s="5"/>
      <c r="L9" s="5"/>
      <c r="M9" s="5"/>
      <c r="N9" s="5"/>
      <c r="O9" s="5"/>
      <c r="P9" s="5" t="s">
        <v>28</v>
      </c>
      <c r="Q9" s="5"/>
      <c r="R9" s="5"/>
      <c r="S9" s="5"/>
      <c r="T9" s="5"/>
      <c r="U9" s="5"/>
      <c r="V9" s="5"/>
      <c r="W9" s="5" t="s">
        <v>31</v>
      </c>
      <c r="X9" s="5"/>
      <c r="Y9" s="5"/>
      <c r="Z9" s="5"/>
      <c r="AA9" s="5"/>
      <c r="AB9" s="5"/>
      <c r="AC9" s="5"/>
      <c r="AD9" s="5" t="s">
        <v>25</v>
      </c>
      <c r="AE9" s="5"/>
      <c r="AF9" s="5"/>
      <c r="AG9" s="5"/>
      <c r="AH9" s="5"/>
      <c r="AI9" s="5"/>
      <c r="AJ9" s="5"/>
      <c r="AK9" s="3"/>
      <c r="AL9" s="5" t="s">
        <v>33</v>
      </c>
      <c r="AM9" s="5"/>
      <c r="AN9" s="5"/>
      <c r="AO9" s="5"/>
      <c r="AP9" s="5"/>
      <c r="AQ9" s="5"/>
      <c r="AR9" s="5"/>
      <c r="AS9" s="5"/>
      <c r="AT9" s="5" t="s">
        <v>34</v>
      </c>
      <c r="AU9" s="5"/>
      <c r="AV9" s="5"/>
      <c r="AW9" s="5"/>
      <c r="AX9" s="5"/>
      <c r="AY9" s="5"/>
      <c r="AZ9" s="5"/>
      <c r="BA9" s="5"/>
      <c r="BB9" s="5" t="s">
        <v>35</v>
      </c>
      <c r="BC9" s="5"/>
      <c r="BD9" s="5"/>
      <c r="BE9" s="5"/>
      <c r="BF9" s="5"/>
      <c r="BG9" s="5"/>
      <c r="BH9" s="5"/>
      <c r="BI9" s="5"/>
      <c r="BJ9" s="3"/>
      <c r="BK9" s="3"/>
      <c r="BL9" s="28" t="s">
        <v>38</v>
      </c>
      <c r="BM9" s="38"/>
      <c r="BN9" s="46" t="s">
        <v>39</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68.44</v>
      </c>
      <c r="Q10" s="7"/>
      <c r="R10" s="7"/>
      <c r="S10" s="7"/>
      <c r="T10" s="7"/>
      <c r="U10" s="7"/>
      <c r="V10" s="7"/>
      <c r="W10" s="7">
        <f>データ!Q6</f>
        <v>98.28</v>
      </c>
      <c r="X10" s="7"/>
      <c r="Y10" s="7"/>
      <c r="Z10" s="7"/>
      <c r="AA10" s="7"/>
      <c r="AB10" s="7"/>
      <c r="AC10" s="7"/>
      <c r="AD10" s="21">
        <f>データ!R6</f>
        <v>2954</v>
      </c>
      <c r="AE10" s="21"/>
      <c r="AF10" s="21"/>
      <c r="AG10" s="21"/>
      <c r="AH10" s="21"/>
      <c r="AI10" s="21"/>
      <c r="AJ10" s="21"/>
      <c r="AK10" s="2"/>
      <c r="AL10" s="21">
        <f>データ!V6</f>
        <v>13987</v>
      </c>
      <c r="AM10" s="21"/>
      <c r="AN10" s="21"/>
      <c r="AO10" s="21"/>
      <c r="AP10" s="21"/>
      <c r="AQ10" s="21"/>
      <c r="AR10" s="21"/>
      <c r="AS10" s="21"/>
      <c r="AT10" s="7">
        <f>データ!W6</f>
        <v>5.83</v>
      </c>
      <c r="AU10" s="7"/>
      <c r="AV10" s="7"/>
      <c r="AW10" s="7"/>
      <c r="AX10" s="7"/>
      <c r="AY10" s="7"/>
      <c r="AZ10" s="7"/>
      <c r="BA10" s="7"/>
      <c r="BB10" s="7">
        <f>データ!X6</f>
        <v>2399.14</v>
      </c>
      <c r="BC10" s="7"/>
      <c r="BD10" s="7"/>
      <c r="BE10" s="7"/>
      <c r="BF10" s="7"/>
      <c r="BG10" s="7"/>
      <c r="BH10" s="7"/>
      <c r="BI10" s="7"/>
      <c r="BJ10" s="2"/>
      <c r="BK10" s="2"/>
      <c r="BL10" s="29" t="s">
        <v>41</v>
      </c>
      <c r="BM10" s="39"/>
      <c r="BN10" s="47" t="s">
        <v>7</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44</v>
      </c>
      <c r="BM14" s="40"/>
      <c r="BN14" s="40"/>
      <c r="BO14" s="40"/>
      <c r="BP14" s="40"/>
      <c r="BQ14" s="40"/>
      <c r="BR14" s="40"/>
      <c r="BS14" s="40"/>
      <c r="BT14" s="40"/>
      <c r="BU14" s="40"/>
      <c r="BV14" s="40"/>
      <c r="BW14" s="40"/>
      <c r="BX14" s="40"/>
      <c r="BY14" s="40"/>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72</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4"/>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4"/>
      <c r="BN66" s="44"/>
      <c r="BO66" s="44"/>
      <c r="BP66" s="44"/>
      <c r="BQ66" s="44"/>
      <c r="BR66" s="44"/>
      <c r="BS66" s="44"/>
      <c r="BT66" s="44"/>
      <c r="BU66" s="44"/>
      <c r="BV66" s="44"/>
      <c r="BW66" s="44"/>
      <c r="BX66" s="44"/>
      <c r="BY66" s="44"/>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4"/>
      <c r="BN67" s="44"/>
      <c r="BO67" s="44"/>
      <c r="BP67" s="44"/>
      <c r="BQ67" s="44"/>
      <c r="BR67" s="44"/>
      <c r="BS67" s="44"/>
      <c r="BT67" s="44"/>
      <c r="BU67" s="44"/>
      <c r="BV67" s="44"/>
      <c r="BW67" s="44"/>
      <c r="BX67" s="44"/>
      <c r="BY67" s="44"/>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4"/>
      <c r="BN68" s="44"/>
      <c r="BO68" s="44"/>
      <c r="BP68" s="44"/>
      <c r="BQ68" s="44"/>
      <c r="BR68" s="44"/>
      <c r="BS68" s="44"/>
      <c r="BT68" s="44"/>
      <c r="BU68" s="44"/>
      <c r="BV68" s="44"/>
      <c r="BW68" s="44"/>
      <c r="BX68" s="44"/>
      <c r="BY68" s="44"/>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4"/>
      <c r="BN69" s="44"/>
      <c r="BO69" s="44"/>
      <c r="BP69" s="44"/>
      <c r="BQ69" s="44"/>
      <c r="BR69" s="44"/>
      <c r="BS69" s="44"/>
      <c r="BT69" s="44"/>
      <c r="BU69" s="44"/>
      <c r="BV69" s="44"/>
      <c r="BW69" s="44"/>
      <c r="BX69" s="44"/>
      <c r="BY69" s="44"/>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4"/>
      <c r="BN70" s="44"/>
      <c r="BO70" s="44"/>
      <c r="BP70" s="44"/>
      <c r="BQ70" s="44"/>
      <c r="BR70" s="44"/>
      <c r="BS70" s="44"/>
      <c r="BT70" s="44"/>
      <c r="BU70" s="44"/>
      <c r="BV70" s="44"/>
      <c r="BW70" s="44"/>
      <c r="BX70" s="44"/>
      <c r="BY70" s="44"/>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4"/>
      <c r="BN71" s="44"/>
      <c r="BO71" s="44"/>
      <c r="BP71" s="44"/>
      <c r="BQ71" s="44"/>
      <c r="BR71" s="44"/>
      <c r="BS71" s="44"/>
      <c r="BT71" s="44"/>
      <c r="BU71" s="44"/>
      <c r="BV71" s="44"/>
      <c r="BW71" s="44"/>
      <c r="BX71" s="44"/>
      <c r="BY71" s="44"/>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4"/>
      <c r="BN72" s="44"/>
      <c r="BO72" s="44"/>
      <c r="BP72" s="44"/>
      <c r="BQ72" s="44"/>
      <c r="BR72" s="44"/>
      <c r="BS72" s="44"/>
      <c r="BT72" s="44"/>
      <c r="BU72" s="44"/>
      <c r="BV72" s="44"/>
      <c r="BW72" s="44"/>
      <c r="BX72" s="44"/>
      <c r="BY72" s="44"/>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4"/>
      <c r="BN73" s="44"/>
      <c r="BO73" s="44"/>
      <c r="BP73" s="44"/>
      <c r="BQ73" s="44"/>
      <c r="BR73" s="44"/>
      <c r="BS73" s="44"/>
      <c r="BT73" s="44"/>
      <c r="BU73" s="44"/>
      <c r="BV73" s="44"/>
      <c r="BW73" s="44"/>
      <c r="BX73" s="44"/>
      <c r="BY73" s="44"/>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4"/>
      <c r="BN74" s="44"/>
      <c r="BO74" s="44"/>
      <c r="BP74" s="44"/>
      <c r="BQ74" s="44"/>
      <c r="BR74" s="44"/>
      <c r="BS74" s="44"/>
      <c r="BT74" s="44"/>
      <c r="BU74" s="44"/>
      <c r="BV74" s="44"/>
      <c r="BW74" s="44"/>
      <c r="BX74" s="44"/>
      <c r="BY74" s="44"/>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4"/>
      <c r="BN75" s="44"/>
      <c r="BO75" s="44"/>
      <c r="BP75" s="44"/>
      <c r="BQ75" s="44"/>
      <c r="BR75" s="44"/>
      <c r="BS75" s="44"/>
      <c r="BT75" s="44"/>
      <c r="BU75" s="44"/>
      <c r="BV75" s="44"/>
      <c r="BW75" s="44"/>
      <c r="BX75" s="44"/>
      <c r="BY75" s="44"/>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4"/>
      <c r="BN76" s="44"/>
      <c r="BO76" s="44"/>
      <c r="BP76" s="44"/>
      <c r="BQ76" s="44"/>
      <c r="BR76" s="44"/>
      <c r="BS76" s="44"/>
      <c r="BT76" s="44"/>
      <c r="BU76" s="44"/>
      <c r="BV76" s="44"/>
      <c r="BW76" s="44"/>
      <c r="BX76" s="44"/>
      <c r="BY76" s="44"/>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4"/>
      <c r="BN77" s="44"/>
      <c r="BO77" s="44"/>
      <c r="BP77" s="44"/>
      <c r="BQ77" s="44"/>
      <c r="BR77" s="44"/>
      <c r="BS77" s="44"/>
      <c r="BT77" s="44"/>
      <c r="BU77" s="44"/>
      <c r="BV77" s="44"/>
      <c r="BW77" s="44"/>
      <c r="BX77" s="44"/>
      <c r="BY77" s="44"/>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4"/>
      <c r="BN78" s="44"/>
      <c r="BO78" s="44"/>
      <c r="BP78" s="44"/>
      <c r="BQ78" s="44"/>
      <c r="BR78" s="44"/>
      <c r="BS78" s="44"/>
      <c r="BT78" s="44"/>
      <c r="BU78" s="44"/>
      <c r="BV78" s="44"/>
      <c r="BW78" s="44"/>
      <c r="BX78" s="44"/>
      <c r="BY78" s="44"/>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4"/>
      <c r="BN79" s="44"/>
      <c r="BO79" s="44"/>
      <c r="BP79" s="44"/>
      <c r="BQ79" s="44"/>
      <c r="BR79" s="44"/>
      <c r="BS79" s="44"/>
      <c r="BT79" s="44"/>
      <c r="BU79" s="44"/>
      <c r="BV79" s="44"/>
      <c r="BW79" s="44"/>
      <c r="BX79" s="44"/>
      <c r="BY79" s="44"/>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4"/>
      <c r="BN80" s="44"/>
      <c r="BO80" s="44"/>
      <c r="BP80" s="44"/>
      <c r="BQ80" s="44"/>
      <c r="BR80" s="44"/>
      <c r="BS80" s="44"/>
      <c r="BT80" s="44"/>
      <c r="BU80" s="44"/>
      <c r="BV80" s="44"/>
      <c r="BW80" s="44"/>
      <c r="BX80" s="44"/>
      <c r="BY80" s="44"/>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4"/>
      <c r="BN81" s="44"/>
      <c r="BO81" s="44"/>
      <c r="BP81" s="44"/>
      <c r="BQ81" s="44"/>
      <c r="BR81" s="44"/>
      <c r="BS81" s="44"/>
      <c r="BT81" s="44"/>
      <c r="BU81" s="44"/>
      <c r="BV81" s="44"/>
      <c r="BW81" s="44"/>
      <c r="BX81" s="44"/>
      <c r="BY81" s="44"/>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5"/>
    </row>
    <row r="83" spans="1:78">
      <c r="C83" s="18" t="s">
        <v>47</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48</v>
      </c>
      <c r="C85" s="12"/>
      <c r="D85" s="12"/>
      <c r="E85" s="12" t="s">
        <v>49</v>
      </c>
      <c r="F85" s="12" t="s">
        <v>51</v>
      </c>
      <c r="G85" s="12" t="s">
        <v>52</v>
      </c>
      <c r="H85" s="12" t="s">
        <v>46</v>
      </c>
      <c r="I85" s="12" t="s">
        <v>12</v>
      </c>
      <c r="J85" s="12" t="s">
        <v>53</v>
      </c>
      <c r="K85" s="12" t="s">
        <v>54</v>
      </c>
      <c r="L85" s="12" t="s">
        <v>36</v>
      </c>
      <c r="M85" s="12" t="s">
        <v>40</v>
      </c>
      <c r="N85" s="12" t="s">
        <v>55</v>
      </c>
      <c r="O85" s="12" t="s">
        <v>56</v>
      </c>
    </row>
    <row r="86" spans="1:78" hidden="1">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WRSM3rv+gkQpre1w45UzfcTLVNFWUuD1s0PM2R7j3gKIC1qC0b62u4gaKzq7Tkjbkw7elRb8wrLtLdpYMNfCCQ==" saltValue="B8ie+0eLoc/RRswPjLyjU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58</v>
      </c>
      <c r="Y1" s="76">
        <v>1</v>
      </c>
      <c r="Z1" s="76">
        <v>1</v>
      </c>
      <c r="AA1" s="76">
        <v>1</v>
      </c>
      <c r="AB1" s="76">
        <v>1</v>
      </c>
      <c r="AC1" s="76">
        <v>1</v>
      </c>
      <c r="AD1" s="76">
        <v>1</v>
      </c>
      <c r="AE1" s="76">
        <v>1</v>
      </c>
      <c r="AF1" s="76">
        <v>1</v>
      </c>
      <c r="AG1" s="76">
        <v>1</v>
      </c>
      <c r="AH1" s="76">
        <v>1</v>
      </c>
      <c r="AI1" s="76"/>
      <c r="AJ1" s="76">
        <v>1</v>
      </c>
      <c r="AK1" s="76">
        <v>1</v>
      </c>
      <c r="AL1" s="76">
        <v>1</v>
      </c>
      <c r="AM1" s="76">
        <v>1</v>
      </c>
      <c r="AN1" s="76">
        <v>1</v>
      </c>
      <c r="AO1" s="76">
        <v>1</v>
      </c>
      <c r="AP1" s="76">
        <v>1</v>
      </c>
      <c r="AQ1" s="76">
        <v>1</v>
      </c>
      <c r="AR1" s="76">
        <v>1</v>
      </c>
      <c r="AS1" s="76">
        <v>1</v>
      </c>
      <c r="AT1" s="76"/>
      <c r="AU1" s="76">
        <v>1</v>
      </c>
      <c r="AV1" s="76">
        <v>1</v>
      </c>
      <c r="AW1" s="76">
        <v>1</v>
      </c>
      <c r="AX1" s="76">
        <v>1</v>
      </c>
      <c r="AY1" s="76">
        <v>1</v>
      </c>
      <c r="AZ1" s="76">
        <v>1</v>
      </c>
      <c r="BA1" s="76">
        <v>1</v>
      </c>
      <c r="BB1" s="76">
        <v>1</v>
      </c>
      <c r="BC1" s="76">
        <v>1</v>
      </c>
      <c r="BD1" s="76">
        <v>1</v>
      </c>
      <c r="BE1" s="76"/>
      <c r="BF1" s="76">
        <v>1</v>
      </c>
      <c r="BG1" s="76">
        <v>1</v>
      </c>
      <c r="BH1" s="76">
        <v>1</v>
      </c>
      <c r="BI1" s="76">
        <v>1</v>
      </c>
      <c r="BJ1" s="76">
        <v>1</v>
      </c>
      <c r="BK1" s="76">
        <v>1</v>
      </c>
      <c r="BL1" s="76">
        <v>1</v>
      </c>
      <c r="BM1" s="76">
        <v>1</v>
      </c>
      <c r="BN1" s="76">
        <v>1</v>
      </c>
      <c r="BO1" s="76">
        <v>1</v>
      </c>
      <c r="BP1" s="76"/>
      <c r="BQ1" s="76">
        <v>1</v>
      </c>
      <c r="BR1" s="76">
        <v>1</v>
      </c>
      <c r="BS1" s="76">
        <v>1</v>
      </c>
      <c r="BT1" s="76">
        <v>1</v>
      </c>
      <c r="BU1" s="76">
        <v>1</v>
      </c>
      <c r="BV1" s="76">
        <v>1</v>
      </c>
      <c r="BW1" s="76">
        <v>1</v>
      </c>
      <c r="BX1" s="76">
        <v>1</v>
      </c>
      <c r="BY1" s="76">
        <v>1</v>
      </c>
      <c r="BZ1" s="76">
        <v>1</v>
      </c>
      <c r="CA1" s="76"/>
      <c r="CB1" s="76">
        <v>1</v>
      </c>
      <c r="CC1" s="76">
        <v>1</v>
      </c>
      <c r="CD1" s="76">
        <v>1</v>
      </c>
      <c r="CE1" s="76">
        <v>1</v>
      </c>
      <c r="CF1" s="76">
        <v>1</v>
      </c>
      <c r="CG1" s="76">
        <v>1</v>
      </c>
      <c r="CH1" s="76">
        <v>1</v>
      </c>
      <c r="CI1" s="76">
        <v>1</v>
      </c>
      <c r="CJ1" s="76">
        <v>1</v>
      </c>
      <c r="CK1" s="76">
        <v>1</v>
      </c>
      <c r="CL1" s="76"/>
      <c r="CM1" s="76">
        <v>1</v>
      </c>
      <c r="CN1" s="76">
        <v>1</v>
      </c>
      <c r="CO1" s="76">
        <v>1</v>
      </c>
      <c r="CP1" s="76">
        <v>1</v>
      </c>
      <c r="CQ1" s="76">
        <v>1</v>
      </c>
      <c r="CR1" s="76">
        <v>1</v>
      </c>
      <c r="CS1" s="76">
        <v>1</v>
      </c>
      <c r="CT1" s="76">
        <v>1</v>
      </c>
      <c r="CU1" s="76">
        <v>1</v>
      </c>
      <c r="CV1" s="76">
        <v>1</v>
      </c>
      <c r="CW1" s="76"/>
      <c r="CX1" s="76">
        <v>1</v>
      </c>
      <c r="CY1" s="76">
        <v>1</v>
      </c>
      <c r="CZ1" s="76">
        <v>1</v>
      </c>
      <c r="DA1" s="76">
        <v>1</v>
      </c>
      <c r="DB1" s="76">
        <v>1</v>
      </c>
      <c r="DC1" s="76">
        <v>1</v>
      </c>
      <c r="DD1" s="76">
        <v>1</v>
      </c>
      <c r="DE1" s="76">
        <v>1</v>
      </c>
      <c r="DF1" s="76">
        <v>1</v>
      </c>
      <c r="DG1" s="76">
        <v>1</v>
      </c>
      <c r="DH1" s="76"/>
      <c r="DI1" s="76">
        <v>1</v>
      </c>
      <c r="DJ1" s="76">
        <v>1</v>
      </c>
      <c r="DK1" s="76">
        <v>1</v>
      </c>
      <c r="DL1" s="76">
        <v>1</v>
      </c>
      <c r="DM1" s="76">
        <v>1</v>
      </c>
      <c r="DN1" s="76">
        <v>1</v>
      </c>
      <c r="DO1" s="76">
        <v>1</v>
      </c>
      <c r="DP1" s="76">
        <v>1</v>
      </c>
      <c r="DQ1" s="76">
        <v>1</v>
      </c>
      <c r="DR1" s="76">
        <v>1</v>
      </c>
      <c r="DS1" s="76"/>
      <c r="DT1" s="76">
        <v>1</v>
      </c>
      <c r="DU1" s="76">
        <v>1</v>
      </c>
      <c r="DV1" s="76">
        <v>1</v>
      </c>
      <c r="DW1" s="76">
        <v>1</v>
      </c>
      <c r="DX1" s="76">
        <v>1</v>
      </c>
      <c r="DY1" s="76">
        <v>1</v>
      </c>
      <c r="DZ1" s="76">
        <v>1</v>
      </c>
      <c r="EA1" s="76">
        <v>1</v>
      </c>
      <c r="EB1" s="76">
        <v>1</v>
      </c>
      <c r="EC1" s="76">
        <v>1</v>
      </c>
      <c r="ED1" s="76"/>
      <c r="EE1" s="76">
        <v>1</v>
      </c>
      <c r="EF1" s="76">
        <v>1</v>
      </c>
      <c r="EG1" s="76">
        <v>1</v>
      </c>
      <c r="EH1" s="76">
        <v>1</v>
      </c>
      <c r="EI1" s="76">
        <v>1</v>
      </c>
      <c r="EJ1" s="76">
        <v>1</v>
      </c>
      <c r="EK1" s="76">
        <v>1</v>
      </c>
      <c r="EL1" s="76">
        <v>1</v>
      </c>
      <c r="EM1" s="76">
        <v>1</v>
      </c>
      <c r="EN1" s="76">
        <v>1</v>
      </c>
      <c r="EO1" s="76"/>
    </row>
    <row r="2" spans="1:145">
      <c r="A2" s="57" t="s">
        <v>60</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5">
      <c r="A3" s="57" t="s">
        <v>21</v>
      </c>
      <c r="B3" s="59" t="s">
        <v>37</v>
      </c>
      <c r="C3" s="59" t="s">
        <v>62</v>
      </c>
      <c r="D3" s="59" t="s">
        <v>63</v>
      </c>
      <c r="E3" s="59" t="s">
        <v>6</v>
      </c>
      <c r="F3" s="59" t="s">
        <v>5</v>
      </c>
      <c r="G3" s="59" t="s">
        <v>27</v>
      </c>
      <c r="H3" s="66" t="s">
        <v>59</v>
      </c>
      <c r="I3" s="69"/>
      <c r="J3" s="69"/>
      <c r="K3" s="69"/>
      <c r="L3" s="69"/>
      <c r="M3" s="69"/>
      <c r="N3" s="69"/>
      <c r="O3" s="69"/>
      <c r="P3" s="69"/>
      <c r="Q3" s="69"/>
      <c r="R3" s="69"/>
      <c r="S3" s="69"/>
      <c r="T3" s="69"/>
      <c r="U3" s="69"/>
      <c r="V3" s="69"/>
      <c r="W3" s="69"/>
      <c r="X3" s="74"/>
      <c r="Y3" s="77" t="s">
        <v>57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10</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c r="A4" s="57" t="s">
        <v>64</v>
      </c>
      <c r="B4" s="60"/>
      <c r="C4" s="60"/>
      <c r="D4" s="60"/>
      <c r="E4" s="60"/>
      <c r="F4" s="60"/>
      <c r="G4" s="60"/>
      <c r="H4" s="67"/>
      <c r="I4" s="70"/>
      <c r="J4" s="70"/>
      <c r="K4" s="70"/>
      <c r="L4" s="70"/>
      <c r="M4" s="70"/>
      <c r="N4" s="70"/>
      <c r="O4" s="70"/>
      <c r="P4" s="70"/>
      <c r="Q4" s="70"/>
      <c r="R4" s="70"/>
      <c r="S4" s="70"/>
      <c r="T4" s="70"/>
      <c r="U4" s="70"/>
      <c r="V4" s="70"/>
      <c r="W4" s="70"/>
      <c r="X4" s="75"/>
      <c r="Y4" s="78" t="s">
        <v>29</v>
      </c>
      <c r="Z4" s="78"/>
      <c r="AA4" s="78"/>
      <c r="AB4" s="78"/>
      <c r="AC4" s="78"/>
      <c r="AD4" s="78"/>
      <c r="AE4" s="78"/>
      <c r="AF4" s="78"/>
      <c r="AG4" s="78"/>
      <c r="AH4" s="78"/>
      <c r="AI4" s="78"/>
      <c r="AJ4" s="78" t="s">
        <v>50</v>
      </c>
      <c r="AK4" s="78"/>
      <c r="AL4" s="78"/>
      <c r="AM4" s="78"/>
      <c r="AN4" s="78"/>
      <c r="AO4" s="78"/>
      <c r="AP4" s="78"/>
      <c r="AQ4" s="78"/>
      <c r="AR4" s="78"/>
      <c r="AS4" s="78"/>
      <c r="AT4" s="78"/>
      <c r="AU4" s="78" t="s">
        <v>32</v>
      </c>
      <c r="AV4" s="78"/>
      <c r="AW4" s="78"/>
      <c r="AX4" s="78"/>
      <c r="AY4" s="78"/>
      <c r="AZ4" s="78"/>
      <c r="BA4" s="78"/>
      <c r="BB4" s="78"/>
      <c r="BC4" s="78"/>
      <c r="BD4" s="78"/>
      <c r="BE4" s="78"/>
      <c r="BF4" s="78" t="s">
        <v>66</v>
      </c>
      <c r="BG4" s="78"/>
      <c r="BH4" s="78"/>
      <c r="BI4" s="78"/>
      <c r="BJ4" s="78"/>
      <c r="BK4" s="78"/>
      <c r="BL4" s="78"/>
      <c r="BM4" s="78"/>
      <c r="BN4" s="78"/>
      <c r="BO4" s="78"/>
      <c r="BP4" s="78"/>
      <c r="BQ4" s="78" t="s">
        <v>17</v>
      </c>
      <c r="BR4" s="78"/>
      <c r="BS4" s="78"/>
      <c r="BT4" s="78"/>
      <c r="BU4" s="78"/>
      <c r="BV4" s="78"/>
      <c r="BW4" s="78"/>
      <c r="BX4" s="78"/>
      <c r="BY4" s="78"/>
      <c r="BZ4" s="78"/>
      <c r="CA4" s="78"/>
      <c r="CB4" s="78" t="s">
        <v>65</v>
      </c>
      <c r="CC4" s="78"/>
      <c r="CD4" s="78"/>
      <c r="CE4" s="78"/>
      <c r="CF4" s="78"/>
      <c r="CG4" s="78"/>
      <c r="CH4" s="78"/>
      <c r="CI4" s="78"/>
      <c r="CJ4" s="78"/>
      <c r="CK4" s="78"/>
      <c r="CL4" s="78"/>
      <c r="CM4" s="78" t="s">
        <v>0</v>
      </c>
      <c r="CN4" s="78"/>
      <c r="CO4" s="78"/>
      <c r="CP4" s="78"/>
      <c r="CQ4" s="78"/>
      <c r="CR4" s="78"/>
      <c r="CS4" s="78"/>
      <c r="CT4" s="78"/>
      <c r="CU4" s="78"/>
      <c r="CV4" s="78"/>
      <c r="CW4" s="78"/>
      <c r="CX4" s="78" t="s">
        <v>67</v>
      </c>
      <c r="CY4" s="78"/>
      <c r="CZ4" s="78"/>
      <c r="DA4" s="78"/>
      <c r="DB4" s="78"/>
      <c r="DC4" s="78"/>
      <c r="DD4" s="78"/>
      <c r="DE4" s="78"/>
      <c r="DF4" s="78"/>
      <c r="DG4" s="78"/>
      <c r="DH4" s="78"/>
      <c r="DI4" s="78" t="s">
        <v>68</v>
      </c>
      <c r="DJ4" s="78"/>
      <c r="DK4" s="78"/>
      <c r="DL4" s="78"/>
      <c r="DM4" s="78"/>
      <c r="DN4" s="78"/>
      <c r="DO4" s="78"/>
      <c r="DP4" s="78"/>
      <c r="DQ4" s="78"/>
      <c r="DR4" s="78"/>
      <c r="DS4" s="78"/>
      <c r="DT4" s="78" t="s">
        <v>69</v>
      </c>
      <c r="DU4" s="78"/>
      <c r="DV4" s="78"/>
      <c r="DW4" s="78"/>
      <c r="DX4" s="78"/>
      <c r="DY4" s="78"/>
      <c r="DZ4" s="78"/>
      <c r="EA4" s="78"/>
      <c r="EB4" s="78"/>
      <c r="EC4" s="78"/>
      <c r="ED4" s="78"/>
      <c r="EE4" s="78" t="s">
        <v>70</v>
      </c>
      <c r="EF4" s="78"/>
      <c r="EG4" s="78"/>
      <c r="EH4" s="78"/>
      <c r="EI4" s="78"/>
      <c r="EJ4" s="78"/>
      <c r="EK4" s="78"/>
      <c r="EL4" s="78"/>
      <c r="EM4" s="78"/>
      <c r="EN4" s="78"/>
      <c r="EO4" s="78"/>
    </row>
    <row r="5" spans="1:145">
      <c r="A5" s="57" t="s">
        <v>71</v>
      </c>
      <c r="B5" s="61"/>
      <c r="C5" s="61"/>
      <c r="D5" s="61"/>
      <c r="E5" s="61"/>
      <c r="F5" s="61"/>
      <c r="G5" s="61"/>
      <c r="H5" s="68" t="s">
        <v>61</v>
      </c>
      <c r="I5" s="68" t="s">
        <v>73</v>
      </c>
      <c r="J5" s="68" t="s">
        <v>74</v>
      </c>
      <c r="K5" s="68" t="s">
        <v>75</v>
      </c>
      <c r="L5" s="68" t="s">
        <v>76</v>
      </c>
      <c r="M5" s="68" t="s">
        <v>8</v>
      </c>
      <c r="N5" s="68" t="s">
        <v>77</v>
      </c>
      <c r="O5" s="68" t="s">
        <v>78</v>
      </c>
      <c r="P5" s="68" t="s">
        <v>79</v>
      </c>
      <c r="Q5" s="68" t="s">
        <v>80</v>
      </c>
      <c r="R5" s="68" t="s">
        <v>81</v>
      </c>
      <c r="S5" s="68" t="s">
        <v>82</v>
      </c>
      <c r="T5" s="68" t="s">
        <v>83</v>
      </c>
      <c r="U5" s="68" t="s">
        <v>1</v>
      </c>
      <c r="V5" s="68" t="s">
        <v>84</v>
      </c>
      <c r="W5" s="68" t="s">
        <v>85</v>
      </c>
      <c r="X5" s="68" t="s">
        <v>86</v>
      </c>
      <c r="Y5" s="68" t="s">
        <v>87</v>
      </c>
      <c r="Z5" s="68" t="s">
        <v>88</v>
      </c>
      <c r="AA5" s="68" t="s">
        <v>89</v>
      </c>
      <c r="AB5" s="68" t="s">
        <v>90</v>
      </c>
      <c r="AC5" s="68" t="s">
        <v>91</v>
      </c>
      <c r="AD5" s="68" t="s">
        <v>92</v>
      </c>
      <c r="AE5" s="68" t="s">
        <v>94</v>
      </c>
      <c r="AF5" s="68" t="s">
        <v>95</v>
      </c>
      <c r="AG5" s="68" t="s">
        <v>96</v>
      </c>
      <c r="AH5" s="68" t="s">
        <v>97</v>
      </c>
      <c r="AI5" s="68" t="s">
        <v>48</v>
      </c>
      <c r="AJ5" s="68" t="s">
        <v>87</v>
      </c>
      <c r="AK5" s="68" t="s">
        <v>88</v>
      </c>
      <c r="AL5" s="68" t="s">
        <v>89</v>
      </c>
      <c r="AM5" s="68" t="s">
        <v>90</v>
      </c>
      <c r="AN5" s="68" t="s">
        <v>91</v>
      </c>
      <c r="AO5" s="68" t="s">
        <v>92</v>
      </c>
      <c r="AP5" s="68" t="s">
        <v>94</v>
      </c>
      <c r="AQ5" s="68" t="s">
        <v>95</v>
      </c>
      <c r="AR5" s="68" t="s">
        <v>96</v>
      </c>
      <c r="AS5" s="68" t="s">
        <v>97</v>
      </c>
      <c r="AT5" s="68" t="s">
        <v>93</v>
      </c>
      <c r="AU5" s="68" t="s">
        <v>87</v>
      </c>
      <c r="AV5" s="68" t="s">
        <v>88</v>
      </c>
      <c r="AW5" s="68" t="s">
        <v>89</v>
      </c>
      <c r="AX5" s="68" t="s">
        <v>90</v>
      </c>
      <c r="AY5" s="68" t="s">
        <v>91</v>
      </c>
      <c r="AZ5" s="68" t="s">
        <v>92</v>
      </c>
      <c r="BA5" s="68" t="s">
        <v>94</v>
      </c>
      <c r="BB5" s="68" t="s">
        <v>95</v>
      </c>
      <c r="BC5" s="68" t="s">
        <v>96</v>
      </c>
      <c r="BD5" s="68" t="s">
        <v>97</v>
      </c>
      <c r="BE5" s="68" t="s">
        <v>93</v>
      </c>
      <c r="BF5" s="68" t="s">
        <v>87</v>
      </c>
      <c r="BG5" s="68" t="s">
        <v>88</v>
      </c>
      <c r="BH5" s="68" t="s">
        <v>89</v>
      </c>
      <c r="BI5" s="68" t="s">
        <v>90</v>
      </c>
      <c r="BJ5" s="68" t="s">
        <v>91</v>
      </c>
      <c r="BK5" s="68" t="s">
        <v>92</v>
      </c>
      <c r="BL5" s="68" t="s">
        <v>94</v>
      </c>
      <c r="BM5" s="68" t="s">
        <v>95</v>
      </c>
      <c r="BN5" s="68" t="s">
        <v>96</v>
      </c>
      <c r="BO5" s="68" t="s">
        <v>97</v>
      </c>
      <c r="BP5" s="68" t="s">
        <v>93</v>
      </c>
      <c r="BQ5" s="68" t="s">
        <v>87</v>
      </c>
      <c r="BR5" s="68" t="s">
        <v>88</v>
      </c>
      <c r="BS5" s="68" t="s">
        <v>89</v>
      </c>
      <c r="BT5" s="68" t="s">
        <v>90</v>
      </c>
      <c r="BU5" s="68" t="s">
        <v>91</v>
      </c>
      <c r="BV5" s="68" t="s">
        <v>92</v>
      </c>
      <c r="BW5" s="68" t="s">
        <v>94</v>
      </c>
      <c r="BX5" s="68" t="s">
        <v>95</v>
      </c>
      <c r="BY5" s="68" t="s">
        <v>96</v>
      </c>
      <c r="BZ5" s="68" t="s">
        <v>97</v>
      </c>
      <c r="CA5" s="68" t="s">
        <v>93</v>
      </c>
      <c r="CB5" s="68" t="s">
        <v>87</v>
      </c>
      <c r="CC5" s="68" t="s">
        <v>88</v>
      </c>
      <c r="CD5" s="68" t="s">
        <v>89</v>
      </c>
      <c r="CE5" s="68" t="s">
        <v>90</v>
      </c>
      <c r="CF5" s="68" t="s">
        <v>91</v>
      </c>
      <c r="CG5" s="68" t="s">
        <v>92</v>
      </c>
      <c r="CH5" s="68" t="s">
        <v>94</v>
      </c>
      <c r="CI5" s="68" t="s">
        <v>95</v>
      </c>
      <c r="CJ5" s="68" t="s">
        <v>96</v>
      </c>
      <c r="CK5" s="68" t="s">
        <v>97</v>
      </c>
      <c r="CL5" s="68" t="s">
        <v>93</v>
      </c>
      <c r="CM5" s="68" t="s">
        <v>87</v>
      </c>
      <c r="CN5" s="68" t="s">
        <v>88</v>
      </c>
      <c r="CO5" s="68" t="s">
        <v>89</v>
      </c>
      <c r="CP5" s="68" t="s">
        <v>90</v>
      </c>
      <c r="CQ5" s="68" t="s">
        <v>91</v>
      </c>
      <c r="CR5" s="68" t="s">
        <v>92</v>
      </c>
      <c r="CS5" s="68" t="s">
        <v>94</v>
      </c>
      <c r="CT5" s="68" t="s">
        <v>95</v>
      </c>
      <c r="CU5" s="68" t="s">
        <v>96</v>
      </c>
      <c r="CV5" s="68" t="s">
        <v>97</v>
      </c>
      <c r="CW5" s="68" t="s">
        <v>93</v>
      </c>
      <c r="CX5" s="68" t="s">
        <v>87</v>
      </c>
      <c r="CY5" s="68" t="s">
        <v>88</v>
      </c>
      <c r="CZ5" s="68" t="s">
        <v>89</v>
      </c>
      <c r="DA5" s="68" t="s">
        <v>90</v>
      </c>
      <c r="DB5" s="68" t="s">
        <v>91</v>
      </c>
      <c r="DC5" s="68" t="s">
        <v>92</v>
      </c>
      <c r="DD5" s="68" t="s">
        <v>94</v>
      </c>
      <c r="DE5" s="68" t="s">
        <v>95</v>
      </c>
      <c r="DF5" s="68" t="s">
        <v>96</v>
      </c>
      <c r="DG5" s="68" t="s">
        <v>97</v>
      </c>
      <c r="DH5" s="68" t="s">
        <v>93</v>
      </c>
      <c r="DI5" s="68" t="s">
        <v>87</v>
      </c>
      <c r="DJ5" s="68" t="s">
        <v>88</v>
      </c>
      <c r="DK5" s="68" t="s">
        <v>89</v>
      </c>
      <c r="DL5" s="68" t="s">
        <v>90</v>
      </c>
      <c r="DM5" s="68" t="s">
        <v>91</v>
      </c>
      <c r="DN5" s="68" t="s">
        <v>92</v>
      </c>
      <c r="DO5" s="68" t="s">
        <v>94</v>
      </c>
      <c r="DP5" s="68" t="s">
        <v>95</v>
      </c>
      <c r="DQ5" s="68" t="s">
        <v>96</v>
      </c>
      <c r="DR5" s="68" t="s">
        <v>97</v>
      </c>
      <c r="DS5" s="68" t="s">
        <v>93</v>
      </c>
      <c r="DT5" s="68" t="s">
        <v>87</v>
      </c>
      <c r="DU5" s="68" t="s">
        <v>88</v>
      </c>
      <c r="DV5" s="68" t="s">
        <v>89</v>
      </c>
      <c r="DW5" s="68" t="s">
        <v>90</v>
      </c>
      <c r="DX5" s="68" t="s">
        <v>91</v>
      </c>
      <c r="DY5" s="68" t="s">
        <v>92</v>
      </c>
      <c r="DZ5" s="68" t="s">
        <v>94</v>
      </c>
      <c r="EA5" s="68" t="s">
        <v>95</v>
      </c>
      <c r="EB5" s="68" t="s">
        <v>96</v>
      </c>
      <c r="EC5" s="68" t="s">
        <v>97</v>
      </c>
      <c r="ED5" s="68" t="s">
        <v>93</v>
      </c>
      <c r="EE5" s="68" t="s">
        <v>87</v>
      </c>
      <c r="EF5" s="68" t="s">
        <v>88</v>
      </c>
      <c r="EG5" s="68" t="s">
        <v>89</v>
      </c>
      <c r="EH5" s="68" t="s">
        <v>90</v>
      </c>
      <c r="EI5" s="68" t="s">
        <v>91</v>
      </c>
      <c r="EJ5" s="68" t="s">
        <v>92</v>
      </c>
      <c r="EK5" s="68" t="s">
        <v>94</v>
      </c>
      <c r="EL5" s="68" t="s">
        <v>95</v>
      </c>
      <c r="EM5" s="68" t="s">
        <v>96</v>
      </c>
      <c r="EN5" s="68" t="s">
        <v>97</v>
      </c>
      <c r="EO5" s="68" t="s">
        <v>93</v>
      </c>
    </row>
    <row r="6" spans="1:145" s="56" customFormat="1">
      <c r="A6" s="57" t="s">
        <v>98</v>
      </c>
      <c r="B6" s="62">
        <f t="shared" ref="B6:X6" si="1">B7</f>
        <v>2021</v>
      </c>
      <c r="C6" s="62">
        <f t="shared" si="1"/>
        <v>264652</v>
      </c>
      <c r="D6" s="62">
        <f t="shared" si="1"/>
        <v>47</v>
      </c>
      <c r="E6" s="62">
        <f t="shared" si="1"/>
        <v>17</v>
      </c>
      <c r="F6" s="62">
        <f t="shared" si="1"/>
        <v>4</v>
      </c>
      <c r="G6" s="62">
        <f t="shared" si="1"/>
        <v>0</v>
      </c>
      <c r="H6" s="62" t="str">
        <f t="shared" si="1"/>
        <v>京都府　与謝野町</v>
      </c>
      <c r="I6" s="62" t="str">
        <f t="shared" si="1"/>
        <v>法非適用</v>
      </c>
      <c r="J6" s="62" t="str">
        <f t="shared" si="1"/>
        <v>下水道事業</v>
      </c>
      <c r="K6" s="62" t="str">
        <f t="shared" si="1"/>
        <v>特定環境保全公共下水道</v>
      </c>
      <c r="L6" s="62" t="str">
        <f t="shared" si="1"/>
        <v>D2</v>
      </c>
      <c r="M6" s="62" t="str">
        <f t="shared" si="1"/>
        <v>非設置</v>
      </c>
      <c r="N6" s="71" t="str">
        <f t="shared" si="1"/>
        <v>-</v>
      </c>
      <c r="O6" s="71" t="str">
        <f t="shared" si="1"/>
        <v>該当数値なし</v>
      </c>
      <c r="P6" s="71">
        <f t="shared" si="1"/>
        <v>68.44</v>
      </c>
      <c r="Q6" s="71">
        <f t="shared" si="1"/>
        <v>98.28</v>
      </c>
      <c r="R6" s="71">
        <f t="shared" si="1"/>
        <v>2954</v>
      </c>
      <c r="S6" s="71">
        <f t="shared" si="1"/>
        <v>20660</v>
      </c>
      <c r="T6" s="71">
        <f t="shared" si="1"/>
        <v>108.38</v>
      </c>
      <c r="U6" s="71">
        <f t="shared" si="1"/>
        <v>190.63</v>
      </c>
      <c r="V6" s="71">
        <f t="shared" si="1"/>
        <v>13987</v>
      </c>
      <c r="W6" s="71">
        <f t="shared" si="1"/>
        <v>5.83</v>
      </c>
      <c r="X6" s="71">
        <f t="shared" si="1"/>
        <v>2399.14</v>
      </c>
      <c r="Y6" s="79">
        <f t="shared" ref="Y6:AH6" si="2">IF(Y7="",NA(),Y7)</f>
        <v>72.349999999999994</v>
      </c>
      <c r="Z6" s="79">
        <f t="shared" si="2"/>
        <v>74.12</v>
      </c>
      <c r="AA6" s="79">
        <f t="shared" si="2"/>
        <v>72.52</v>
      </c>
      <c r="AB6" s="79">
        <f t="shared" si="2"/>
        <v>74.36</v>
      </c>
      <c r="AC6" s="79">
        <f t="shared" si="2"/>
        <v>75.239999999999995</v>
      </c>
      <c r="AD6" s="71" t="e">
        <f t="shared" si="2"/>
        <v>#N/A</v>
      </c>
      <c r="AE6" s="71" t="e">
        <f t="shared" si="2"/>
        <v>#N/A</v>
      </c>
      <c r="AF6" s="71" t="e">
        <f t="shared" si="2"/>
        <v>#N/A</v>
      </c>
      <c r="AG6" s="71" t="e">
        <f t="shared" si="2"/>
        <v>#N/A</v>
      </c>
      <c r="AH6" s="71" t="e">
        <f t="shared" si="2"/>
        <v>#N/A</v>
      </c>
      <c r="AI6" s="71" t="str">
        <f>IF(AI7="","",IF(AI7="-","【-】","【"&amp;SUBSTITUTE(TEXT(AI7,"#,##0.00"),"-","△")&amp;"】"))</f>
        <v/>
      </c>
      <c r="AJ6" s="71" t="e">
        <f t="shared" ref="AJ6:AS6" si="3">IF(AJ7="",NA(),AJ7)</f>
        <v>#N/A</v>
      </c>
      <c r="AK6" s="71" t="e">
        <f t="shared" si="3"/>
        <v>#N/A</v>
      </c>
      <c r="AL6" s="71" t="e">
        <f t="shared" si="3"/>
        <v>#N/A</v>
      </c>
      <c r="AM6" s="71" t="e">
        <f t="shared" si="3"/>
        <v>#N/A</v>
      </c>
      <c r="AN6" s="71" t="e">
        <f t="shared" si="3"/>
        <v>#N/A</v>
      </c>
      <c r="AO6" s="71" t="e">
        <f t="shared" si="3"/>
        <v>#N/A</v>
      </c>
      <c r="AP6" s="71" t="e">
        <f t="shared" si="3"/>
        <v>#N/A</v>
      </c>
      <c r="AQ6" s="71" t="e">
        <f t="shared" si="3"/>
        <v>#N/A</v>
      </c>
      <c r="AR6" s="71" t="e">
        <f t="shared" si="3"/>
        <v>#N/A</v>
      </c>
      <c r="AS6" s="71" t="e">
        <f t="shared" si="3"/>
        <v>#N/A</v>
      </c>
      <c r="AT6" s="71" t="str">
        <f>IF(AT7="","",IF(AT7="-","【-】","【"&amp;SUBSTITUTE(TEXT(AT7,"#,##0.00"),"-","△")&amp;"】"))</f>
        <v/>
      </c>
      <c r="AU6" s="71" t="e">
        <f t="shared" ref="AU6:BD6" si="4">IF(AU7="",NA(),AU7)</f>
        <v>#N/A</v>
      </c>
      <c r="AV6" s="71" t="e">
        <f t="shared" si="4"/>
        <v>#N/A</v>
      </c>
      <c r="AW6" s="71" t="e">
        <f t="shared" si="4"/>
        <v>#N/A</v>
      </c>
      <c r="AX6" s="71" t="e">
        <f t="shared" si="4"/>
        <v>#N/A</v>
      </c>
      <c r="AY6" s="71" t="e">
        <f t="shared" si="4"/>
        <v>#N/A</v>
      </c>
      <c r="AZ6" s="71" t="e">
        <f t="shared" si="4"/>
        <v>#N/A</v>
      </c>
      <c r="BA6" s="71" t="e">
        <f t="shared" si="4"/>
        <v>#N/A</v>
      </c>
      <c r="BB6" s="71" t="e">
        <f t="shared" si="4"/>
        <v>#N/A</v>
      </c>
      <c r="BC6" s="71" t="e">
        <f t="shared" si="4"/>
        <v>#N/A</v>
      </c>
      <c r="BD6" s="71" t="e">
        <f t="shared" si="4"/>
        <v>#N/A</v>
      </c>
      <c r="BE6" s="71" t="str">
        <f>IF(BE7="","",IF(BE7="-","【-】","【"&amp;SUBSTITUTE(TEXT(BE7,"#,##0.00"),"-","△")&amp;"】"))</f>
        <v/>
      </c>
      <c r="BF6" s="79">
        <f t="shared" ref="BF6:BO6" si="5">IF(BF7="",NA(),BF7)</f>
        <v>3307.13</v>
      </c>
      <c r="BG6" s="79">
        <f t="shared" si="5"/>
        <v>456.48</v>
      </c>
      <c r="BH6" s="79">
        <f t="shared" si="5"/>
        <v>255.33</v>
      </c>
      <c r="BI6" s="79">
        <f t="shared" si="5"/>
        <v>289.45999999999998</v>
      </c>
      <c r="BJ6" s="79">
        <f t="shared" si="5"/>
        <v>72.36</v>
      </c>
      <c r="BK6" s="79">
        <f t="shared" si="5"/>
        <v>1243.71</v>
      </c>
      <c r="BL6" s="79">
        <f t="shared" si="5"/>
        <v>1194.1500000000001</v>
      </c>
      <c r="BM6" s="79">
        <f t="shared" si="5"/>
        <v>1206.79</v>
      </c>
      <c r="BN6" s="79">
        <f t="shared" si="5"/>
        <v>1258.43</v>
      </c>
      <c r="BO6" s="79">
        <f t="shared" si="5"/>
        <v>1163.75</v>
      </c>
      <c r="BP6" s="71" t="str">
        <f>IF(BP7="","",IF(BP7="-","【-】","【"&amp;SUBSTITUTE(TEXT(BP7,"#,##0.00"),"-","△")&amp;"】"))</f>
        <v>【1,201.79】</v>
      </c>
      <c r="BQ6" s="79">
        <f t="shared" ref="BQ6:BZ6" si="6">IF(BQ7="",NA(),BQ7)</f>
        <v>68.73</v>
      </c>
      <c r="BR6" s="79">
        <f t="shared" si="6"/>
        <v>72.45</v>
      </c>
      <c r="BS6" s="79">
        <f t="shared" si="6"/>
        <v>66.709999999999994</v>
      </c>
      <c r="BT6" s="79">
        <f t="shared" si="6"/>
        <v>71.56</v>
      </c>
      <c r="BU6" s="79">
        <f t="shared" si="6"/>
        <v>70.099999999999994</v>
      </c>
      <c r="BV6" s="79">
        <f t="shared" si="6"/>
        <v>74.3</v>
      </c>
      <c r="BW6" s="79">
        <f t="shared" si="6"/>
        <v>72.260000000000005</v>
      </c>
      <c r="BX6" s="79">
        <f t="shared" si="6"/>
        <v>71.84</v>
      </c>
      <c r="BY6" s="79">
        <f t="shared" si="6"/>
        <v>73.36</v>
      </c>
      <c r="BZ6" s="79">
        <f t="shared" si="6"/>
        <v>72.599999999999994</v>
      </c>
      <c r="CA6" s="71" t="str">
        <f>IF(CA7="","",IF(CA7="-","【-】","【"&amp;SUBSTITUTE(TEXT(CA7,"#,##0.00"),"-","△")&amp;"】"))</f>
        <v>【75.31】</v>
      </c>
      <c r="CB6" s="79">
        <f t="shared" ref="CB6:CK6" si="7">IF(CB7="",NA(),CB7)</f>
        <v>233.74</v>
      </c>
      <c r="CC6" s="79">
        <f t="shared" si="7"/>
        <v>229.13</v>
      </c>
      <c r="CD6" s="79">
        <f t="shared" si="7"/>
        <v>250.04</v>
      </c>
      <c r="CE6" s="79">
        <f t="shared" si="7"/>
        <v>235.57</v>
      </c>
      <c r="CF6" s="79">
        <f t="shared" si="7"/>
        <v>240.77</v>
      </c>
      <c r="CG6" s="79">
        <f t="shared" si="7"/>
        <v>221.81</v>
      </c>
      <c r="CH6" s="79">
        <f t="shared" si="7"/>
        <v>230.02</v>
      </c>
      <c r="CI6" s="79">
        <f t="shared" si="7"/>
        <v>228.47</v>
      </c>
      <c r="CJ6" s="79">
        <f t="shared" si="7"/>
        <v>224.88</v>
      </c>
      <c r="CK6" s="79">
        <f t="shared" si="7"/>
        <v>228.64</v>
      </c>
      <c r="CL6" s="71" t="str">
        <f>IF(CL7="","",IF(CL7="-","【-】","【"&amp;SUBSTITUTE(TEXT(CL7,"#,##0.00"),"-","△")&amp;"】"))</f>
        <v>【216.39】</v>
      </c>
      <c r="CM6" s="79" t="str">
        <f t="shared" ref="CM6:CV6" si="8">IF(CM7="",NA(),CM7)</f>
        <v>-</v>
      </c>
      <c r="CN6" s="79" t="str">
        <f t="shared" si="8"/>
        <v>-</v>
      </c>
      <c r="CO6" s="79" t="str">
        <f t="shared" si="8"/>
        <v>-</v>
      </c>
      <c r="CP6" s="79" t="str">
        <f t="shared" si="8"/>
        <v>-</v>
      </c>
      <c r="CQ6" s="79" t="str">
        <f t="shared" si="8"/>
        <v>-</v>
      </c>
      <c r="CR6" s="79">
        <f t="shared" si="8"/>
        <v>43.36</v>
      </c>
      <c r="CS6" s="79">
        <f t="shared" si="8"/>
        <v>42.56</v>
      </c>
      <c r="CT6" s="79">
        <f t="shared" si="8"/>
        <v>42.47</v>
      </c>
      <c r="CU6" s="79">
        <f t="shared" si="8"/>
        <v>42.4</v>
      </c>
      <c r="CV6" s="79">
        <f t="shared" si="8"/>
        <v>42.28</v>
      </c>
      <c r="CW6" s="71" t="str">
        <f>IF(CW7="","",IF(CW7="-","【-】","【"&amp;SUBSTITUTE(TEXT(CW7,"#,##0.00"),"-","△")&amp;"】"))</f>
        <v>【42.57】</v>
      </c>
      <c r="CX6" s="79">
        <f t="shared" ref="CX6:DG6" si="9">IF(CX7="",NA(),CX7)</f>
        <v>75.14</v>
      </c>
      <c r="CY6" s="79">
        <f t="shared" si="9"/>
        <v>76.37</v>
      </c>
      <c r="CZ6" s="79">
        <f t="shared" si="9"/>
        <v>77.709999999999994</v>
      </c>
      <c r="DA6" s="79">
        <f t="shared" si="9"/>
        <v>79.209999999999994</v>
      </c>
      <c r="DB6" s="79">
        <f t="shared" si="9"/>
        <v>79.89</v>
      </c>
      <c r="DC6" s="79">
        <f t="shared" si="9"/>
        <v>83.06</v>
      </c>
      <c r="DD6" s="79">
        <f t="shared" si="9"/>
        <v>83.32</v>
      </c>
      <c r="DE6" s="79">
        <f t="shared" si="9"/>
        <v>83.75</v>
      </c>
      <c r="DF6" s="79">
        <f t="shared" si="9"/>
        <v>84.19</v>
      </c>
      <c r="DG6" s="79">
        <f t="shared" si="9"/>
        <v>84.34</v>
      </c>
      <c r="DH6" s="71" t="str">
        <f>IF(DH7="","",IF(DH7="-","【-】","【"&amp;SUBSTITUTE(TEXT(DH7,"#,##0.00"),"-","△")&amp;"】"))</f>
        <v>【85.24】</v>
      </c>
      <c r="DI6" s="71" t="e">
        <f t="shared" ref="DI6:DR6" si="10">IF(DI7="",NA(),DI7)</f>
        <v>#N/A</v>
      </c>
      <c r="DJ6" s="71" t="e">
        <f t="shared" si="10"/>
        <v>#N/A</v>
      </c>
      <c r="DK6" s="71" t="e">
        <f t="shared" si="10"/>
        <v>#N/A</v>
      </c>
      <c r="DL6" s="71" t="e">
        <f t="shared" si="10"/>
        <v>#N/A</v>
      </c>
      <c r="DM6" s="71" t="e">
        <f t="shared" si="10"/>
        <v>#N/A</v>
      </c>
      <c r="DN6" s="71" t="e">
        <f t="shared" si="10"/>
        <v>#N/A</v>
      </c>
      <c r="DO6" s="71" t="e">
        <f t="shared" si="10"/>
        <v>#N/A</v>
      </c>
      <c r="DP6" s="71" t="e">
        <f t="shared" si="10"/>
        <v>#N/A</v>
      </c>
      <c r="DQ6" s="71" t="e">
        <f t="shared" si="10"/>
        <v>#N/A</v>
      </c>
      <c r="DR6" s="71" t="e">
        <f t="shared" si="10"/>
        <v>#N/A</v>
      </c>
      <c r="DS6" s="71" t="str">
        <f>IF(DS7="","",IF(DS7="-","【-】","【"&amp;SUBSTITUTE(TEXT(DS7,"#,##0.00"),"-","△")&amp;"】"))</f>
        <v/>
      </c>
      <c r="DT6" s="71" t="e">
        <f t="shared" ref="DT6:EC6" si="11">IF(DT7="",NA(),DT7)</f>
        <v>#N/A</v>
      </c>
      <c r="DU6" s="71" t="e">
        <f t="shared" si="11"/>
        <v>#N/A</v>
      </c>
      <c r="DV6" s="71" t="e">
        <f t="shared" si="11"/>
        <v>#N/A</v>
      </c>
      <c r="DW6" s="71" t="e">
        <f t="shared" si="11"/>
        <v>#N/A</v>
      </c>
      <c r="DX6" s="71" t="e">
        <f t="shared" si="11"/>
        <v>#N/A</v>
      </c>
      <c r="DY6" s="71" t="e">
        <f t="shared" si="11"/>
        <v>#N/A</v>
      </c>
      <c r="DZ6" s="71" t="e">
        <f t="shared" si="11"/>
        <v>#N/A</v>
      </c>
      <c r="EA6" s="71" t="e">
        <f t="shared" si="11"/>
        <v>#N/A</v>
      </c>
      <c r="EB6" s="71" t="e">
        <f t="shared" si="11"/>
        <v>#N/A</v>
      </c>
      <c r="EC6" s="71" t="e">
        <f t="shared" si="11"/>
        <v>#N/A</v>
      </c>
      <c r="ED6" s="71" t="str">
        <f>IF(ED7="","",IF(ED7="-","【-】","【"&amp;SUBSTITUTE(TEXT(ED7,"#,##0.00"),"-","△")&amp;"】"))</f>
        <v/>
      </c>
      <c r="EE6" s="71">
        <f t="shared" ref="EE6:EN6" si="12">IF(EE7="",NA(),EE7)</f>
        <v>0</v>
      </c>
      <c r="EF6" s="71">
        <f t="shared" si="12"/>
        <v>0</v>
      </c>
      <c r="EG6" s="71">
        <f t="shared" si="12"/>
        <v>0</v>
      </c>
      <c r="EH6" s="71">
        <f t="shared" si="12"/>
        <v>0</v>
      </c>
      <c r="EI6" s="71">
        <f t="shared" si="12"/>
        <v>0</v>
      </c>
      <c r="EJ6" s="79">
        <f t="shared" si="12"/>
        <v>9.e-002</v>
      </c>
      <c r="EK6" s="79">
        <f t="shared" si="12"/>
        <v>0.13</v>
      </c>
      <c r="EL6" s="79">
        <f t="shared" si="12"/>
        <v>0.36</v>
      </c>
      <c r="EM6" s="79">
        <f t="shared" si="12"/>
        <v>0.39</v>
      </c>
      <c r="EN6" s="79">
        <f t="shared" si="12"/>
        <v>0.1</v>
      </c>
      <c r="EO6" s="71" t="str">
        <f>IF(EO7="","",IF(EO7="-","【-】","【"&amp;SUBSTITUTE(TEXT(EO7,"#,##0.00"),"-","△")&amp;"】"))</f>
        <v>【0.15】</v>
      </c>
    </row>
    <row r="7" spans="1:145" s="56" customFormat="1">
      <c r="A7" s="57"/>
      <c r="B7" s="63">
        <v>2021</v>
      </c>
      <c r="C7" s="63">
        <v>264652</v>
      </c>
      <c r="D7" s="63">
        <v>47</v>
      </c>
      <c r="E7" s="63">
        <v>17</v>
      </c>
      <c r="F7" s="63">
        <v>4</v>
      </c>
      <c r="G7" s="63">
        <v>0</v>
      </c>
      <c r="H7" s="63" t="s">
        <v>23</v>
      </c>
      <c r="I7" s="63" t="s">
        <v>99</v>
      </c>
      <c r="J7" s="63" t="s">
        <v>100</v>
      </c>
      <c r="K7" s="63" t="s">
        <v>14</v>
      </c>
      <c r="L7" s="63" t="s">
        <v>101</v>
      </c>
      <c r="M7" s="63" t="s">
        <v>102</v>
      </c>
      <c r="N7" s="72" t="s">
        <v>43</v>
      </c>
      <c r="O7" s="72" t="s">
        <v>103</v>
      </c>
      <c r="P7" s="72">
        <v>68.44</v>
      </c>
      <c r="Q7" s="72">
        <v>98.28</v>
      </c>
      <c r="R7" s="72">
        <v>2954</v>
      </c>
      <c r="S7" s="72">
        <v>20660</v>
      </c>
      <c r="T7" s="72">
        <v>108.38</v>
      </c>
      <c r="U7" s="72">
        <v>190.63</v>
      </c>
      <c r="V7" s="72">
        <v>13987</v>
      </c>
      <c r="W7" s="72">
        <v>5.83</v>
      </c>
      <c r="X7" s="72">
        <v>2399.14</v>
      </c>
      <c r="Y7" s="72">
        <v>72.349999999999994</v>
      </c>
      <c r="Z7" s="72">
        <v>74.12</v>
      </c>
      <c r="AA7" s="72">
        <v>72.52</v>
      </c>
      <c r="AB7" s="72">
        <v>74.36</v>
      </c>
      <c r="AC7" s="72">
        <v>75.239999999999995</v>
      </c>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v>3307.13</v>
      </c>
      <c r="BG7" s="72">
        <v>456.48</v>
      </c>
      <c r="BH7" s="72">
        <v>255.33</v>
      </c>
      <c r="BI7" s="72">
        <v>289.45999999999998</v>
      </c>
      <c r="BJ7" s="72">
        <v>72.36</v>
      </c>
      <c r="BK7" s="72">
        <v>1243.71</v>
      </c>
      <c r="BL7" s="72">
        <v>1194.1500000000001</v>
      </c>
      <c r="BM7" s="72">
        <v>1206.79</v>
      </c>
      <c r="BN7" s="72">
        <v>1258.43</v>
      </c>
      <c r="BO7" s="72">
        <v>1163.75</v>
      </c>
      <c r="BP7" s="72">
        <v>1201.79</v>
      </c>
      <c r="BQ7" s="72">
        <v>68.73</v>
      </c>
      <c r="BR7" s="72">
        <v>72.45</v>
      </c>
      <c r="BS7" s="72">
        <v>66.709999999999994</v>
      </c>
      <c r="BT7" s="72">
        <v>71.56</v>
      </c>
      <c r="BU7" s="72">
        <v>70.099999999999994</v>
      </c>
      <c r="BV7" s="72">
        <v>74.3</v>
      </c>
      <c r="BW7" s="72">
        <v>72.260000000000005</v>
      </c>
      <c r="BX7" s="72">
        <v>71.84</v>
      </c>
      <c r="BY7" s="72">
        <v>73.36</v>
      </c>
      <c r="BZ7" s="72">
        <v>72.599999999999994</v>
      </c>
      <c r="CA7" s="72">
        <v>75.31</v>
      </c>
      <c r="CB7" s="72">
        <v>233.74</v>
      </c>
      <c r="CC7" s="72">
        <v>229.13</v>
      </c>
      <c r="CD7" s="72">
        <v>250.04</v>
      </c>
      <c r="CE7" s="72">
        <v>235.57</v>
      </c>
      <c r="CF7" s="72">
        <v>240.77</v>
      </c>
      <c r="CG7" s="72">
        <v>221.81</v>
      </c>
      <c r="CH7" s="72">
        <v>230.02</v>
      </c>
      <c r="CI7" s="72">
        <v>228.47</v>
      </c>
      <c r="CJ7" s="72">
        <v>224.88</v>
      </c>
      <c r="CK7" s="72">
        <v>228.64</v>
      </c>
      <c r="CL7" s="72">
        <v>216.39</v>
      </c>
      <c r="CM7" s="72" t="s">
        <v>43</v>
      </c>
      <c r="CN7" s="72" t="s">
        <v>43</v>
      </c>
      <c r="CO7" s="72" t="s">
        <v>43</v>
      </c>
      <c r="CP7" s="72" t="s">
        <v>43</v>
      </c>
      <c r="CQ7" s="72" t="s">
        <v>43</v>
      </c>
      <c r="CR7" s="72">
        <v>43.36</v>
      </c>
      <c r="CS7" s="72">
        <v>42.56</v>
      </c>
      <c r="CT7" s="72">
        <v>42.47</v>
      </c>
      <c r="CU7" s="72">
        <v>42.4</v>
      </c>
      <c r="CV7" s="72">
        <v>42.28</v>
      </c>
      <c r="CW7" s="72">
        <v>42.57</v>
      </c>
      <c r="CX7" s="72">
        <v>75.14</v>
      </c>
      <c r="CY7" s="72">
        <v>76.37</v>
      </c>
      <c r="CZ7" s="72">
        <v>77.709999999999994</v>
      </c>
      <c r="DA7" s="72">
        <v>79.209999999999994</v>
      </c>
      <c r="DB7" s="72">
        <v>79.89</v>
      </c>
      <c r="DC7" s="72">
        <v>83.06</v>
      </c>
      <c r="DD7" s="72">
        <v>83.32</v>
      </c>
      <c r="DE7" s="72">
        <v>83.75</v>
      </c>
      <c r="DF7" s="72">
        <v>84.19</v>
      </c>
      <c r="DG7" s="72">
        <v>84.34</v>
      </c>
      <c r="DH7" s="72">
        <v>85.24</v>
      </c>
      <c r="DI7" s="72"/>
      <c r="DJ7" s="72"/>
      <c r="DK7" s="72"/>
      <c r="DL7" s="72"/>
      <c r="DM7" s="72"/>
      <c r="DN7" s="72"/>
      <c r="DO7" s="72"/>
      <c r="DP7" s="72"/>
      <c r="DQ7" s="72"/>
      <c r="DR7" s="72"/>
      <c r="DS7" s="72"/>
      <c r="DT7" s="72"/>
      <c r="DU7" s="72"/>
      <c r="DV7" s="72"/>
      <c r="DW7" s="72"/>
      <c r="DX7" s="72"/>
      <c r="DY7" s="72"/>
      <c r="DZ7" s="72"/>
      <c r="EA7" s="72"/>
      <c r="EB7" s="72"/>
      <c r="EC7" s="72"/>
      <c r="ED7" s="72"/>
      <c r="EE7" s="72">
        <v>0</v>
      </c>
      <c r="EF7" s="72">
        <v>0</v>
      </c>
      <c r="EG7" s="72">
        <v>0</v>
      </c>
      <c r="EH7" s="72">
        <v>0</v>
      </c>
      <c r="EI7" s="72">
        <v>0</v>
      </c>
      <c r="EJ7" s="72">
        <v>9.e-002</v>
      </c>
      <c r="EK7" s="72">
        <v>0.13</v>
      </c>
      <c r="EL7" s="72">
        <v>0.36</v>
      </c>
      <c r="EM7" s="72">
        <v>0.39</v>
      </c>
      <c r="EN7" s="72">
        <v>0.1</v>
      </c>
      <c r="EO7" s="72">
        <v>0.15</v>
      </c>
    </row>
    <row r="8" spans="1:145">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row>
    <row r="9" spans="1:145">
      <c r="A9" s="58"/>
      <c r="B9" s="58" t="s">
        <v>104</v>
      </c>
      <c r="C9" s="58" t="s">
        <v>105</v>
      </c>
      <c r="D9" s="58" t="s">
        <v>106</v>
      </c>
      <c r="E9" s="58" t="s">
        <v>107</v>
      </c>
      <c r="F9" s="58" t="s">
        <v>108</v>
      </c>
      <c r="R9" s="73"/>
      <c r="Y9" s="73"/>
      <c r="Z9" s="73"/>
      <c r="AA9" s="73"/>
      <c r="AB9" s="73"/>
      <c r="AC9" s="73"/>
      <c r="AD9" s="73"/>
      <c r="AE9" s="73"/>
      <c r="AF9" s="73"/>
      <c r="AG9" s="73"/>
      <c r="AI9" s="73"/>
      <c r="AJ9" s="73"/>
      <c r="AK9" s="73"/>
      <c r="AL9" s="73"/>
      <c r="AM9" s="73"/>
      <c r="AN9" s="73"/>
      <c r="AO9" s="73"/>
      <c r="AP9" s="73"/>
      <c r="AQ9" s="73"/>
      <c r="AR9" s="73"/>
      <c r="AT9" s="73"/>
      <c r="AU9" s="73"/>
      <c r="AV9" s="73"/>
      <c r="AW9" s="73"/>
      <c r="AX9" s="73"/>
      <c r="AY9" s="73"/>
      <c r="AZ9" s="73"/>
      <c r="BA9" s="73"/>
      <c r="BB9" s="73"/>
      <c r="BC9" s="73"/>
      <c r="BE9" s="73"/>
      <c r="BF9" s="73"/>
      <c r="BG9" s="73"/>
      <c r="BH9" s="73"/>
      <c r="BI9" s="73"/>
      <c r="BJ9" s="73"/>
      <c r="BK9" s="73"/>
      <c r="BL9" s="73"/>
      <c r="BM9" s="73"/>
      <c r="BN9" s="73"/>
      <c r="BP9" s="73"/>
      <c r="BQ9" s="73"/>
      <c r="BR9" s="73"/>
      <c r="BS9" s="73"/>
      <c r="BT9" s="73"/>
      <c r="BU9" s="73"/>
      <c r="BV9" s="73"/>
      <c r="BW9" s="73"/>
      <c r="BX9" s="73"/>
      <c r="BY9" s="73"/>
      <c r="CA9" s="73"/>
      <c r="CB9" s="73"/>
      <c r="CC9" s="73"/>
      <c r="CD9" s="73"/>
      <c r="CE9" s="73"/>
      <c r="CF9" s="73"/>
      <c r="CG9" s="73"/>
      <c r="CH9" s="73"/>
      <c r="CI9" s="73"/>
      <c r="CJ9" s="73"/>
      <c r="CL9" s="73"/>
      <c r="CM9" s="73"/>
      <c r="CN9" s="73"/>
      <c r="CO9" s="73"/>
      <c r="CP9" s="73"/>
      <c r="CQ9" s="73"/>
      <c r="CR9" s="73"/>
      <c r="CS9" s="73"/>
      <c r="CT9" s="73"/>
      <c r="CU9" s="73"/>
      <c r="CW9" s="73"/>
      <c r="CX9" s="73"/>
      <c r="CY9" s="73"/>
      <c r="CZ9" s="73"/>
      <c r="DA9" s="73"/>
      <c r="DB9" s="73"/>
      <c r="DC9" s="73"/>
      <c r="DD9" s="73"/>
      <c r="DE9" s="73"/>
      <c r="DF9" s="73"/>
      <c r="DH9" s="73"/>
      <c r="DI9" s="73"/>
      <c r="DJ9" s="73"/>
      <c r="DK9" s="73"/>
      <c r="DL9" s="73"/>
      <c r="DM9" s="73"/>
      <c r="DN9" s="73"/>
      <c r="DO9" s="73"/>
      <c r="DP9" s="73"/>
      <c r="DQ9" s="73"/>
      <c r="DS9" s="73"/>
      <c r="DT9" s="73"/>
      <c r="DU9" s="73"/>
      <c r="DV9" s="73"/>
      <c r="DW9" s="73"/>
      <c r="DX9" s="73"/>
      <c r="DY9" s="73"/>
      <c r="DZ9" s="73"/>
      <c r="EA9" s="73"/>
      <c r="EB9" s="73"/>
      <c r="ED9" s="73"/>
      <c r="EE9" s="73"/>
      <c r="EF9" s="73"/>
      <c r="EG9" s="73"/>
      <c r="EH9" s="73"/>
      <c r="EI9" s="73"/>
      <c r="EJ9" s="73"/>
      <c r="EK9" s="73"/>
      <c r="EL9" s="73"/>
      <c r="EM9" s="73"/>
    </row>
    <row r="10" spans="1:145">
      <c r="A10" s="58" t="s">
        <v>37</v>
      </c>
      <c r="B10" s="64">
        <f>DATEVALUE($B7+12-B11&amp;"/1/"&amp;B12)</f>
        <v>47119</v>
      </c>
      <c r="C10" s="64">
        <f>DATEVALUE($B7+12-C11&amp;"/1/"&amp;C12)</f>
        <v>47484</v>
      </c>
      <c r="D10" s="65">
        <f>DATEVALUE($B7+12-D11&amp;"/1/"&amp;D12)</f>
        <v>47849</v>
      </c>
      <c r="E10" s="65">
        <f>DATEVALUE($B7+12-E11&amp;"/1/"&amp;E12)</f>
        <v>48215</v>
      </c>
      <c r="F10" s="65">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2023-01-12T23:57:28Z</dcterms:created>
  <dcterms:modified xsi:type="dcterms:W3CDTF">2023-01-25T05:55:49Z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2023-01-25T05:55:49Z</vt:filetime>
  </property>
</Properties>
</file>