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08mB45r116/XuTICwUP70aZDsH2joQkf38X4FNAppFkI3enVcoyTnCeFd2cFL2R5WhL3s3sdECT4OgcXoXMpQ==" workbookSaltValue="ZBoMLh5fAOvJUgd808lv7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<sst xmlns="http://schemas.openxmlformats.org/spreadsheetml/2006/main" xmlns:r="http://schemas.openxmlformats.org/officeDocument/2006/relationships" count="116" uniqueCount="116">
  <si>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</si>
  <si>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</si>
  <si>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</si>
  <si>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</si>
  <si>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</si>
  <si>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</si>
  <si>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</si>
  <si>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</si>
  <si>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</si>
  <si>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</si>
  <si>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</si>
  <si>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</si>
  <si>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</si>
  <si>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</si>
  <si>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</si>
  <si>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</si>
  <si>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</si>
  <si>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</si>
  <si>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</si>
  <si>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</si>
  <si>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</si>
  <si>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京都府　与謝野町</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</si>
  <si>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</si>
  <si>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</si>
  <si>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</si>
  <si>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</si>
  <si>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</si>
  <si>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</si>
  <si>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</si>
  <si>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</si>
  <si>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</si>
  <si>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</si>
  <si>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</si>
  <si>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</si>
  <si>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</si>
  <si>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</si>
  <si>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</si>
  <si>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</si>
  <si>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</si>
  <si>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</si>
  <si>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</si>
  <si>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</si>
  <si>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</si>
  <si>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</si>
  <si>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</si>
  <si>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</si>
  <si>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</si>
  <si>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</si>
  <si>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</si>
  <si>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</si>
  <si>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</si>
  <si>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</si>
  <si>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</si>
  <si>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</si>
  <si>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</si>
  <si>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</si>
  <si>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</si>
  <si>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</si>
  <si>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</si>
  <si>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</si>
  <si>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</si>
  <si>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</si>
  <si>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</si>
  <si>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</si>
  <si>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</si>
  <si>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</si>
  <si>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</si>
  <si>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</si>
  <si>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</si>
  <si>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</si>
  <si>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</si>
  <si>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</si>
  <si>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　農業集落排水事業の施設については、下水道事業に比べて設置年度が新しく、現時点において改良等の必要性は特に考えていません。</t>
    <rPh sb="1" eb="3">
      <t>ノウギョウ</t>
    </rPh>
    <rPh sb="3" eb="5">
      <t>シュウラク</t>
    </rPh>
    <rPh sb="5" eb="7">
      <t>ハイスイ</t>
    </rPh>
    <rPh sb="7" eb="9">
      <t>ジギョウ</t>
    </rPh>
    <rPh sb="10" eb="12">
      <t>シセツ</t>
    </rPh>
    <rPh sb="18" eb="21">
      <t>ゲスイドウ</t>
    </rPh>
    <rPh sb="21" eb="23">
      <t>ジギョウ</t>
    </rPh>
    <rPh sb="24" eb="25">
      <t>クラ</t>
    </rPh>
    <rPh sb="27" eb="29">
      <t>セッチ</t>
    </rPh>
    <rPh sb="29" eb="31">
      <t>ネンド</t>
    </rPh>
    <rPh sb="32" eb="33">
      <t>アタラ</t>
    </rPh>
    <rPh sb="36" eb="39">
      <t>ゲンジテン</t>
    </rPh>
    <rPh sb="43" eb="45">
      <t>カイリョウ</t>
    </rPh>
    <rPh sb="45" eb="46">
      <t>トウ</t>
    </rPh>
    <rPh sb="47" eb="50">
      <t>ヒツヨウセイ</t>
    </rPh>
    <rPh sb="51" eb="52">
      <t>トク</t>
    </rPh>
    <rPh sb="53" eb="54">
      <t>カンガ</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</si>
  <si>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</si>
  <si>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</si>
  <si>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</si>
  <si>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</si>
  <si>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</si>
  <si>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</si>
  <si>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</si>
  <si>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</si>
  <si>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</si>
  <si>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</si>
  <si>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</si>
  <si>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</si>
  <si>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</si>
  <si>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</si>
  <si>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</si>
  <si>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</si>
  <si>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</si>
  <si>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</si>
  <si>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</si>
  <si>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</si>
  <si>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</si>
  <si>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</si>
  <si>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</si>
  <si>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</si>
  <si>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</si>
  <si>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</si>
  <si>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</si>
  <si>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</si>
  <si>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</si>
  <si>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</si>
  <si>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</si>
  <si>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</si>
  <si>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</si>
  <si>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</si>
  <si>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</si>
  <si>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</si>
  <si>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</si>
  <si>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</si>
  <si>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</si>
  <si>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</si>
  <si>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</si>
  <si>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ネアゲ</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</si>
  <si>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その要因としては、町の施策として下水道区域と同等の使用料としていることが大きく影響していることや処理区域内人口一人当たりの投資額が多いこと等が考えられます。
　本町では平成２９年に使用料の値上げを実施し、その後も段階的な値上げを計画的に実施する方針としていましたが、今般のコロナ禍における住民負担を考慮し、先延ばしとなっている状況です。
　しかし、経営改善にあたり使用料の値上げは大前提であり、住民に対し広報等で経営状況と値上げの必要性を伝え、当初の方針どおり段階的な値上げを計画的に実施し、「経営の健全性」の向上に努めていきます。
　また、未接続世帯等への文書等による接続依頼及び戸別訪問を実施し、水洗化人口の増加による「経営の効率化」の向上を目指します。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4">
      <t>マチ</t>
    </rPh>
    <rPh sb="85" eb="86">
      <t>セ</t>
    </rPh>
    <rPh sb="86" eb="87">
      <t>サク</t>
    </rPh>
    <rPh sb="90" eb="93">
      <t>ゲスイドウ</t>
    </rPh>
    <rPh sb="93" eb="95">
      <t>クイキ</t>
    </rPh>
    <rPh sb="96" eb="98">
      <t>ドウトウ</t>
    </rPh>
    <rPh sb="99" eb="102">
      <t>シヨウリョウ</t>
    </rPh>
    <rPh sb="110" eb="111">
      <t>オオ</t>
    </rPh>
    <rPh sb="113" eb="115">
      <t>エイキョウ</t>
    </rPh>
    <rPh sb="122" eb="124">
      <t>ショリ</t>
    </rPh>
    <rPh sb="124" eb="126">
      <t>クイキ</t>
    </rPh>
    <rPh sb="126" eb="127">
      <t>ナイ</t>
    </rPh>
    <rPh sb="127" eb="129">
      <t>ジンコウ</t>
    </rPh>
    <rPh sb="129" eb="131">
      <t>ヒトリ</t>
    </rPh>
    <rPh sb="131" eb="132">
      <t>ア</t>
    </rPh>
    <rPh sb="135" eb="137">
      <t>トウシ</t>
    </rPh>
    <rPh sb="137" eb="138">
      <t>ガク</t>
    </rPh>
    <rPh sb="139" eb="140">
      <t>オオ</t>
    </rPh>
    <rPh sb="143" eb="144">
      <t>トウ</t>
    </rPh>
    <rPh sb="145" eb="146">
      <t>カンガ</t>
    </rPh>
    <rPh sb="154" eb="156">
      <t>ホンチョウ</t>
    </rPh>
    <rPh sb="158" eb="160">
      <t>ヘイセイ</t>
    </rPh>
    <rPh sb="162" eb="163">
      <t>ネン</t>
    </rPh>
    <rPh sb="164" eb="167">
      <t>シヨウリョウ</t>
    </rPh>
    <rPh sb="168" eb="170">
      <t>ネア</t>
    </rPh>
    <rPh sb="172" eb="174">
      <t>ジッシ</t>
    </rPh>
    <rPh sb="178" eb="179">
      <t>ゴ</t>
    </rPh>
    <rPh sb="180" eb="183">
      <t>ダンカイテキ</t>
    </rPh>
    <rPh sb="184" eb="186">
      <t>ネア</t>
    </rPh>
    <rPh sb="188" eb="191">
      <t>ケイカクテキ</t>
    </rPh>
    <rPh sb="192" eb="194">
      <t>ジッシ</t>
    </rPh>
    <rPh sb="196" eb="198">
      <t>ホウシン</t>
    </rPh>
    <rPh sb="207" eb="209">
      <t>コンパン</t>
    </rPh>
    <rPh sb="213" eb="214">
      <t>カ</t>
    </rPh>
    <rPh sb="218" eb="220">
      <t>ジュウミン</t>
    </rPh>
    <rPh sb="220" eb="222">
      <t>フタン</t>
    </rPh>
    <rPh sb="223" eb="225">
      <t>コウリョ</t>
    </rPh>
    <rPh sb="227" eb="229">
      <t>サキノ</t>
    </rPh>
    <rPh sb="237" eb="239">
      <t>ジョウキョウ</t>
    </rPh>
    <rPh sb="248" eb="250">
      <t>ケイエイ</t>
    </rPh>
    <rPh sb="250" eb="252">
      <t>カイゼン</t>
    </rPh>
    <rPh sb="256" eb="259">
      <t>シヨウリョウ</t>
    </rPh>
    <rPh sb="260" eb="262">
      <t>ネア</t>
    </rPh>
    <rPh sb="264" eb="267">
      <t>ダイゼンテイ</t>
    </rPh>
    <rPh sb="271" eb="273">
      <t>ジュウミン</t>
    </rPh>
    <rPh sb="274" eb="275">
      <t>タイ</t>
    </rPh>
    <rPh sb="276" eb="278">
      <t>コウホウ</t>
    </rPh>
    <rPh sb="278" eb="279">
      <t>トウ</t>
    </rPh>
    <rPh sb="280" eb="282">
      <t>ケイエイ</t>
    </rPh>
    <rPh sb="282" eb="284">
      <t>ジョウキョウ</t>
    </rPh>
    <rPh sb="285" eb="287">
      <t>ネアゲ</t>
    </rPh>
    <rPh sb="289" eb="292">
      <t>ヒツヨウセイ</t>
    </rPh>
    <rPh sb="293" eb="294">
      <t>ツタ</t>
    </rPh>
    <rPh sb="296" eb="298">
      <t>トウショ</t>
    </rPh>
    <rPh sb="299" eb="301">
      <t>ホウシン</t>
    </rPh>
    <rPh sb="304" eb="307">
      <t>ダンカイテキ</t>
    </rPh>
    <rPh sb="308" eb="310">
      <t>ネア</t>
    </rPh>
    <rPh sb="312" eb="315">
      <t>ケイカクテキ</t>
    </rPh>
    <rPh sb="316" eb="318">
      <t>ジッシ</t>
    </rPh>
    <rPh sb="321" eb="323">
      <t>ケイエイ</t>
    </rPh>
    <rPh sb="324" eb="327">
      <t>ケンゼンセイ</t>
    </rPh>
    <rPh sb="329" eb="331">
      <t>コウジョウ</t>
    </rPh>
    <rPh sb="332" eb="333">
      <t>ツト</t>
    </rPh>
    <rPh sb="345" eb="348">
      <t>ミセツゾク</t>
    </rPh>
    <rPh sb="348" eb="350">
      <t>セタイ</t>
    </rPh>
    <rPh sb="350" eb="351">
      <t>トウ</t>
    </rPh>
    <rPh sb="353" eb="355">
      <t>ブンショ</t>
    </rPh>
    <rPh sb="355" eb="356">
      <t>トウ</t>
    </rPh>
    <rPh sb="359" eb="361">
      <t>セツゾク</t>
    </rPh>
    <rPh sb="361" eb="363">
      <t>イライ</t>
    </rPh>
    <rPh sb="363" eb="364">
      <t>オヨ</t>
    </rPh>
    <rPh sb="365" eb="367">
      <t>コベツ</t>
    </rPh>
    <rPh sb="367" eb="369">
      <t>ホウモン</t>
    </rPh>
    <rPh sb="370" eb="372">
      <t>ジッシ</t>
    </rPh>
    <rPh sb="374" eb="377">
      <t>スイセンカ</t>
    </rPh>
    <rPh sb="377" eb="379">
      <t>ジンコウ</t>
    </rPh>
    <rPh sb="380" eb="382">
      <t>ゾウカ</t>
    </rPh>
    <rPh sb="386" eb="388">
      <t>ケイエイ</t>
    </rPh>
    <rPh sb="389" eb="392">
      <t>コウリツカ</t>
    </rPh>
    <rPh sb="394" eb="396">
      <t>コウジョウ</t>
    </rPh>
    <rPh sb="397" eb="399">
      <t>メザ</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</si>
</sst>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3.e-002</c:v>
                </c:pt>
                <c:pt idx="1">
                  <c:v>1.e-002</c:v>
                </c:pt>
                <c:pt idx="2">
                  <c:v>1.e-002</c:v>
                </c:pt>
                <c:pt idx="3">
                  <c:v>2.e-002</c:v>
                </c:pt>
                <c:pt idx="4">
                  <c:v>0.25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28.79</c:v>
                </c:pt>
                <c:pt idx="1">
                  <c:v>28.79</c:v>
                </c:pt>
                <c:pt idx="2">
                  <c:v>28.79</c:v>
                </c:pt>
                <c:pt idx="3">
                  <c:v>28.79</c:v>
                </c:pt>
                <c:pt idx="4">
                  <c:v>15.15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42.84</c:v>
                </c:pt>
                <c:pt idx="1">
                  <c:v>51.75</c:v>
                </c:pt>
                <c:pt idx="2">
                  <c:v>50.68</c:v>
                </c:pt>
                <c:pt idx="3">
                  <c:v>50.14</c:v>
                </c:pt>
                <c:pt idx="4">
                  <c:v>54.83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66.67</c:v>
                </c:pt>
                <c:pt idx="1">
                  <c:v>71</c:v>
                </c:pt>
                <c:pt idx="2">
                  <c:v>70.98</c:v>
                </c:pt>
                <c:pt idx="3">
                  <c:v>71.430000000000007</c:v>
                </c:pt>
                <c:pt idx="4">
                  <c:v>72.849999999999994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66.3</c:v>
                </c:pt>
                <c:pt idx="1">
                  <c:v>84.84</c:v>
                </c:pt>
                <c:pt idx="2">
                  <c:v>84.86</c:v>
                </c:pt>
                <c:pt idx="3">
                  <c:v>84.98</c:v>
                </c:pt>
                <c:pt idx="4">
                  <c:v>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19.78</c:v>
                </c:pt>
                <c:pt idx="1">
                  <c:v>51.69</c:v>
                </c:pt>
                <c:pt idx="2">
                  <c:v>57.67</c:v>
                </c:pt>
                <c:pt idx="3">
                  <c:v>65.77</c:v>
                </c:pt>
                <c:pt idx="4">
                  <c:v>67.930000000000007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4046.19</c:v>
                </c:pt>
                <c:pt idx="1">
                  <c:v>11672.38</c:v>
                </c:pt>
                <c:pt idx="2">
                  <c:v>2046.25</c:v>
                </c:pt>
                <c:pt idx="3">
                  <c:v>896.76</c:v>
                </c:pt>
                <c:pt idx="4">
                  <c:v>8422.59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1051.43</c:v>
                </c:pt>
                <c:pt idx="1">
                  <c:v>855.8</c:v>
                </c:pt>
                <c:pt idx="2">
                  <c:v>789.46</c:v>
                </c:pt>
                <c:pt idx="3">
                  <c:v>826.83</c:v>
                </c:pt>
                <c:pt idx="4">
                  <c:v>867.83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7.66</c:v>
                </c:pt>
                <c:pt idx="1">
                  <c:v>21.52</c:v>
                </c:pt>
                <c:pt idx="2">
                  <c:v>24.54</c:v>
                </c:pt>
                <c:pt idx="3">
                  <c:v>24.75</c:v>
                </c:pt>
                <c:pt idx="4">
                  <c:v>24.82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40.06</c:v>
                </c:pt>
                <c:pt idx="1">
                  <c:v>59.8</c:v>
                </c:pt>
                <c:pt idx="2">
                  <c:v>57.77</c:v>
                </c:pt>
                <c:pt idx="3">
                  <c:v>57.31</c:v>
                </c:pt>
                <c:pt idx="4">
                  <c:v>57.08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1731.5</c:v>
                </c:pt>
                <c:pt idx="1">
                  <c:v>686.86</c:v>
                </c:pt>
                <c:pt idx="2">
                  <c:v>626.08000000000004</c:v>
                </c:pt>
                <c:pt idx="3">
                  <c:v>623.89</c:v>
                </c:pt>
                <c:pt idx="4">
                  <c:v>633.57000000000005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355.22</c:v>
                </c:pt>
                <c:pt idx="1">
                  <c:v>263.76</c:v>
                </c:pt>
                <c:pt idx="2">
                  <c:v>274.35000000000002</c:v>
                </c:pt>
                <c:pt idx="3">
                  <c:v>273.52</c:v>
                </c:pt>
                <c:pt idx="4">
                  <c:v>274.99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K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21040</v>
      </c>
      <c r="AM8" s="22"/>
      <c r="AN8" s="22"/>
      <c r="AO8" s="22"/>
      <c r="AP8" s="22"/>
      <c r="AQ8" s="22"/>
      <c r="AR8" s="22"/>
      <c r="AS8" s="22"/>
      <c r="AT8" s="7">
        <f>データ!T6</f>
        <v>108.38</v>
      </c>
      <c r="AU8" s="7"/>
      <c r="AV8" s="7"/>
      <c r="AW8" s="7"/>
      <c r="AX8" s="7"/>
      <c r="AY8" s="7"/>
      <c r="AZ8" s="7"/>
      <c r="BA8" s="7"/>
      <c r="BB8" s="7">
        <f>データ!U6</f>
        <v>194.13</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1.06</v>
      </c>
      <c r="Q10" s="7"/>
      <c r="R10" s="7"/>
      <c r="S10" s="7"/>
      <c r="T10" s="7"/>
      <c r="U10" s="7"/>
      <c r="V10" s="7"/>
      <c r="W10" s="7">
        <f>データ!Q6</f>
        <v>96.16</v>
      </c>
      <c r="X10" s="7"/>
      <c r="Y10" s="7"/>
      <c r="Z10" s="7"/>
      <c r="AA10" s="7"/>
      <c r="AB10" s="7"/>
      <c r="AC10" s="7"/>
      <c r="AD10" s="22">
        <f>データ!R6</f>
        <v>2954</v>
      </c>
      <c r="AE10" s="22"/>
      <c r="AF10" s="22"/>
      <c r="AG10" s="22"/>
      <c r="AH10" s="22"/>
      <c r="AI10" s="22"/>
      <c r="AJ10" s="22"/>
      <c r="AK10" s="2"/>
      <c r="AL10" s="22">
        <f>データ!V6</f>
        <v>221</v>
      </c>
      <c r="AM10" s="22"/>
      <c r="AN10" s="22"/>
      <c r="AO10" s="22"/>
      <c r="AP10" s="22"/>
      <c r="AQ10" s="22"/>
      <c r="AR10" s="22"/>
      <c r="AS10" s="22"/>
      <c r="AT10" s="7">
        <f>データ!W6</f>
        <v>7.0000000000000007e-002</v>
      </c>
      <c r="AU10" s="7"/>
      <c r="AV10" s="7"/>
      <c r="AW10" s="7"/>
      <c r="AX10" s="7"/>
      <c r="AY10" s="7"/>
      <c r="AZ10" s="7"/>
      <c r="BA10" s="7"/>
      <c r="BB10" s="7">
        <f>データ!X6</f>
        <v>3157.14</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72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11</v>
      </c>
      <c r="J85" s="12" t="s">
        <v>50</v>
      </c>
      <c r="K85" s="12" t="s">
        <v>51</v>
      </c>
      <c r="L85" s="12" t="s">
        <v>34</v>
      </c>
      <c r="M85" s="12" t="s">
        <v>38</v>
      </c>
      <c r="N85" s="12" t="s">
        <v>52</v>
      </c>
      <c r="O85" s="12" t="s">
        <v>53</v>
      </c>
    </row>
    <row r="86" spans="1:78" hidden="1">
      <c r="B86" s="12"/>
      <c r="C86" s="12"/>
      <c r="D86" s="12"/>
      <c r="E86" s="12" t="str">
        <f>データ!AI6</f>
        <v/>
      </c>
      <c r="F86" s="12" t="s">
        <v>42</v>
      </c>
      <c r="G86" s="12" t="s">
        <v>42</v>
      </c>
      <c r="H86" s="12" t="str">
        <f>データ!BP6</f>
        <v>【832.52】</v>
      </c>
      <c r="I86" s="12" t="str">
        <f>データ!CA6</f>
        <v>【60.94】</v>
      </c>
      <c r="J86" s="12" t="str">
        <f>データ!CL6</f>
        <v>【253.04】</v>
      </c>
      <c r="K86" s="12" t="str">
        <f>データ!CW6</f>
        <v>【54.84】</v>
      </c>
      <c r="L86" s="12" t="str">
        <f>データ!DH6</f>
        <v>【86.60】</v>
      </c>
      <c r="M86" s="12" t="s">
        <v>42</v>
      </c>
      <c r="N86" s="12" t="s">
        <v>42</v>
      </c>
      <c r="O86" s="12" t="str">
        <f>データ!EO6</f>
        <v>【0.16】</v>
      </c>
    </row>
  </sheetData>
  <sheetProtection algorithmName="SHA-512" hashValue="Vs0MzTwKXplkSEBof5n1WYAocT9m9B3fwq4Fel4jjxsuVexB1TMNcaRnWXD3drbcCzMVQ6alFByzcTILmuDbAQ==" saltValue="3egrvcPc9hG1xBDJD3hZF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35</v>
      </c>
      <c r="C3" s="62" t="s">
        <v>59</v>
      </c>
      <c r="D3" s="62" t="s">
        <v>60</v>
      </c>
      <c r="E3" s="62" t="s">
        <v>6</v>
      </c>
      <c r="F3" s="62" t="s">
        <v>5</v>
      </c>
      <c r="G3" s="62" t="s">
        <v>25</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62</v>
      </c>
      <c r="BG4" s="81"/>
      <c r="BH4" s="81"/>
      <c r="BI4" s="81"/>
      <c r="BJ4" s="81"/>
      <c r="BK4" s="81"/>
      <c r="BL4" s="81"/>
      <c r="BM4" s="81"/>
      <c r="BN4" s="81"/>
      <c r="BO4" s="81"/>
      <c r="BP4" s="81"/>
      <c r="BQ4" s="81" t="s">
        <v>15</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73</v>
      </c>
      <c r="K5" s="71" t="s">
        <v>74</v>
      </c>
      <c r="L5" s="71" t="s">
        <v>75</v>
      </c>
      <c r="M5" s="71" t="s">
        <v>7</v>
      </c>
      <c r="N5" s="71" t="s">
        <v>76</v>
      </c>
      <c r="O5" s="71" t="s">
        <v>77</v>
      </c>
      <c r="P5" s="71" t="s">
        <v>78</v>
      </c>
      <c r="Q5" s="71" t="s">
        <v>79</v>
      </c>
      <c r="R5" s="71" t="s">
        <v>80</v>
      </c>
      <c r="S5" s="71" t="s">
        <v>81</v>
      </c>
      <c r="T5" s="71" t="s">
        <v>82</v>
      </c>
      <c r="U5" s="71" t="s">
        <v>65</v>
      </c>
      <c r="V5" s="71" t="s">
        <v>83</v>
      </c>
      <c r="W5" s="71" t="s">
        <v>84</v>
      </c>
      <c r="X5" s="71" t="s">
        <v>85</v>
      </c>
      <c r="Y5" s="71" t="s">
        <v>86</v>
      </c>
      <c r="Z5" s="71" t="s">
        <v>87</v>
      </c>
      <c r="AA5" s="71" t="s">
        <v>88</v>
      </c>
      <c r="AB5" s="71" t="s">
        <v>89</v>
      </c>
      <c r="AC5" s="71" t="s">
        <v>90</v>
      </c>
      <c r="AD5" s="71" t="s">
        <v>91</v>
      </c>
      <c r="AE5" s="71" t="s">
        <v>93</v>
      </c>
      <c r="AF5" s="71" t="s">
        <v>94</v>
      </c>
      <c r="AG5" s="71" t="s">
        <v>95</v>
      </c>
      <c r="AH5" s="71" t="s">
        <v>96</v>
      </c>
      <c r="AI5" s="71" t="s">
        <v>45</v>
      </c>
      <c r="AJ5" s="71" t="s">
        <v>86</v>
      </c>
      <c r="AK5" s="71" t="s">
        <v>87</v>
      </c>
      <c r="AL5" s="71" t="s">
        <v>88</v>
      </c>
      <c r="AM5" s="71" t="s">
        <v>89</v>
      </c>
      <c r="AN5" s="71" t="s">
        <v>90</v>
      </c>
      <c r="AO5" s="71" t="s">
        <v>91</v>
      </c>
      <c r="AP5" s="71" t="s">
        <v>93</v>
      </c>
      <c r="AQ5" s="71" t="s">
        <v>94</v>
      </c>
      <c r="AR5" s="71" t="s">
        <v>95</v>
      </c>
      <c r="AS5" s="71" t="s">
        <v>96</v>
      </c>
      <c r="AT5" s="71" t="s">
        <v>92</v>
      </c>
      <c r="AU5" s="71" t="s">
        <v>86</v>
      </c>
      <c r="AV5" s="71" t="s">
        <v>87</v>
      </c>
      <c r="AW5" s="71" t="s">
        <v>88</v>
      </c>
      <c r="AX5" s="71" t="s">
        <v>89</v>
      </c>
      <c r="AY5" s="71" t="s">
        <v>90</v>
      </c>
      <c r="AZ5" s="71" t="s">
        <v>91</v>
      </c>
      <c r="BA5" s="71" t="s">
        <v>93</v>
      </c>
      <c r="BB5" s="71" t="s">
        <v>94</v>
      </c>
      <c r="BC5" s="71" t="s">
        <v>95</v>
      </c>
      <c r="BD5" s="71" t="s">
        <v>96</v>
      </c>
      <c r="BE5" s="71" t="s">
        <v>92</v>
      </c>
      <c r="BF5" s="71" t="s">
        <v>86</v>
      </c>
      <c r="BG5" s="71" t="s">
        <v>87</v>
      </c>
      <c r="BH5" s="71" t="s">
        <v>88</v>
      </c>
      <c r="BI5" s="71" t="s">
        <v>89</v>
      </c>
      <c r="BJ5" s="71" t="s">
        <v>90</v>
      </c>
      <c r="BK5" s="71" t="s">
        <v>91</v>
      </c>
      <c r="BL5" s="71" t="s">
        <v>93</v>
      </c>
      <c r="BM5" s="71" t="s">
        <v>94</v>
      </c>
      <c r="BN5" s="71" t="s">
        <v>95</v>
      </c>
      <c r="BO5" s="71" t="s">
        <v>96</v>
      </c>
      <c r="BP5" s="71" t="s">
        <v>92</v>
      </c>
      <c r="BQ5" s="71" t="s">
        <v>86</v>
      </c>
      <c r="BR5" s="71" t="s">
        <v>87</v>
      </c>
      <c r="BS5" s="71" t="s">
        <v>88</v>
      </c>
      <c r="BT5" s="71" t="s">
        <v>89</v>
      </c>
      <c r="BU5" s="71" t="s">
        <v>90</v>
      </c>
      <c r="BV5" s="71" t="s">
        <v>91</v>
      </c>
      <c r="BW5" s="71" t="s">
        <v>93</v>
      </c>
      <c r="BX5" s="71" t="s">
        <v>94</v>
      </c>
      <c r="BY5" s="71" t="s">
        <v>95</v>
      </c>
      <c r="BZ5" s="71" t="s">
        <v>96</v>
      </c>
      <c r="CA5" s="71" t="s">
        <v>92</v>
      </c>
      <c r="CB5" s="71" t="s">
        <v>86</v>
      </c>
      <c r="CC5" s="71" t="s">
        <v>87</v>
      </c>
      <c r="CD5" s="71" t="s">
        <v>88</v>
      </c>
      <c r="CE5" s="71" t="s">
        <v>89</v>
      </c>
      <c r="CF5" s="71" t="s">
        <v>90</v>
      </c>
      <c r="CG5" s="71" t="s">
        <v>91</v>
      </c>
      <c r="CH5" s="71" t="s">
        <v>93</v>
      </c>
      <c r="CI5" s="71" t="s">
        <v>94</v>
      </c>
      <c r="CJ5" s="71" t="s">
        <v>95</v>
      </c>
      <c r="CK5" s="71" t="s">
        <v>96</v>
      </c>
      <c r="CL5" s="71" t="s">
        <v>92</v>
      </c>
      <c r="CM5" s="71" t="s">
        <v>86</v>
      </c>
      <c r="CN5" s="71" t="s">
        <v>87</v>
      </c>
      <c r="CO5" s="71" t="s">
        <v>88</v>
      </c>
      <c r="CP5" s="71" t="s">
        <v>89</v>
      </c>
      <c r="CQ5" s="71" t="s">
        <v>90</v>
      </c>
      <c r="CR5" s="71" t="s">
        <v>91</v>
      </c>
      <c r="CS5" s="71" t="s">
        <v>93</v>
      </c>
      <c r="CT5" s="71" t="s">
        <v>94</v>
      </c>
      <c r="CU5" s="71" t="s">
        <v>95</v>
      </c>
      <c r="CV5" s="71" t="s">
        <v>96</v>
      </c>
      <c r="CW5" s="71" t="s">
        <v>92</v>
      </c>
      <c r="CX5" s="71" t="s">
        <v>86</v>
      </c>
      <c r="CY5" s="71" t="s">
        <v>87</v>
      </c>
      <c r="CZ5" s="71" t="s">
        <v>88</v>
      </c>
      <c r="DA5" s="71" t="s">
        <v>89</v>
      </c>
      <c r="DB5" s="71" t="s">
        <v>90</v>
      </c>
      <c r="DC5" s="71" t="s">
        <v>91</v>
      </c>
      <c r="DD5" s="71" t="s">
        <v>93</v>
      </c>
      <c r="DE5" s="71" t="s">
        <v>94</v>
      </c>
      <c r="DF5" s="71" t="s">
        <v>95</v>
      </c>
      <c r="DG5" s="71" t="s">
        <v>96</v>
      </c>
      <c r="DH5" s="71" t="s">
        <v>92</v>
      </c>
      <c r="DI5" s="71" t="s">
        <v>86</v>
      </c>
      <c r="DJ5" s="71" t="s">
        <v>87</v>
      </c>
      <c r="DK5" s="71" t="s">
        <v>88</v>
      </c>
      <c r="DL5" s="71" t="s">
        <v>89</v>
      </c>
      <c r="DM5" s="71" t="s">
        <v>90</v>
      </c>
      <c r="DN5" s="71" t="s">
        <v>91</v>
      </c>
      <c r="DO5" s="71" t="s">
        <v>93</v>
      </c>
      <c r="DP5" s="71" t="s">
        <v>94</v>
      </c>
      <c r="DQ5" s="71" t="s">
        <v>95</v>
      </c>
      <c r="DR5" s="71" t="s">
        <v>96</v>
      </c>
      <c r="DS5" s="71" t="s">
        <v>92</v>
      </c>
      <c r="DT5" s="71" t="s">
        <v>86</v>
      </c>
      <c r="DU5" s="71" t="s">
        <v>87</v>
      </c>
      <c r="DV5" s="71" t="s">
        <v>88</v>
      </c>
      <c r="DW5" s="71" t="s">
        <v>89</v>
      </c>
      <c r="DX5" s="71" t="s">
        <v>90</v>
      </c>
      <c r="DY5" s="71" t="s">
        <v>91</v>
      </c>
      <c r="DZ5" s="71" t="s">
        <v>93</v>
      </c>
      <c r="EA5" s="71" t="s">
        <v>94</v>
      </c>
      <c r="EB5" s="71" t="s">
        <v>95</v>
      </c>
      <c r="EC5" s="71" t="s">
        <v>96</v>
      </c>
      <c r="ED5" s="71" t="s">
        <v>92</v>
      </c>
      <c r="EE5" s="71" t="s">
        <v>86</v>
      </c>
      <c r="EF5" s="71" t="s">
        <v>87</v>
      </c>
      <c r="EG5" s="71" t="s">
        <v>88</v>
      </c>
      <c r="EH5" s="71" t="s">
        <v>89</v>
      </c>
      <c r="EI5" s="71" t="s">
        <v>90</v>
      </c>
      <c r="EJ5" s="71" t="s">
        <v>91</v>
      </c>
      <c r="EK5" s="71" t="s">
        <v>93</v>
      </c>
      <c r="EL5" s="71" t="s">
        <v>94</v>
      </c>
      <c r="EM5" s="71" t="s">
        <v>95</v>
      </c>
      <c r="EN5" s="71" t="s">
        <v>96</v>
      </c>
      <c r="EO5" s="71" t="s">
        <v>92</v>
      </c>
    </row>
    <row r="6" spans="1:145" s="59" customFormat="1">
      <c r="A6" s="60" t="s">
        <v>97</v>
      </c>
      <c r="B6" s="65">
        <f t="shared" ref="B6:X6" si="1">B7</f>
        <v>2020</v>
      </c>
      <c r="C6" s="65">
        <f t="shared" si="1"/>
        <v>264652</v>
      </c>
      <c r="D6" s="65">
        <f t="shared" si="1"/>
        <v>47</v>
      </c>
      <c r="E6" s="65">
        <f t="shared" si="1"/>
        <v>17</v>
      </c>
      <c r="F6" s="65">
        <f t="shared" si="1"/>
        <v>5</v>
      </c>
      <c r="G6" s="65">
        <f t="shared" si="1"/>
        <v>0</v>
      </c>
      <c r="H6" s="65" t="str">
        <f t="shared" si="1"/>
        <v>京都府　与謝野町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1.06</v>
      </c>
      <c r="Q6" s="74">
        <f t="shared" si="1"/>
        <v>96.16</v>
      </c>
      <c r="R6" s="74">
        <f t="shared" si="1"/>
        <v>2954</v>
      </c>
      <c r="S6" s="74">
        <f t="shared" si="1"/>
        <v>21040</v>
      </c>
      <c r="T6" s="74">
        <f t="shared" si="1"/>
        <v>108.38</v>
      </c>
      <c r="U6" s="74">
        <f t="shared" si="1"/>
        <v>194.13</v>
      </c>
      <c r="V6" s="74">
        <f t="shared" si="1"/>
        <v>221</v>
      </c>
      <c r="W6" s="74">
        <f t="shared" si="1"/>
        <v>7.0000000000000007e-002</v>
      </c>
      <c r="X6" s="74">
        <f t="shared" si="1"/>
        <v>3157.14</v>
      </c>
      <c r="Y6" s="82">
        <f t="shared" ref="Y6:AH6" si="2">IF(Y7="",NA(),Y7)</f>
        <v>19.78</v>
      </c>
      <c r="Z6" s="82">
        <f t="shared" si="2"/>
        <v>51.69</v>
      </c>
      <c r="AA6" s="82">
        <f t="shared" si="2"/>
        <v>57.67</v>
      </c>
      <c r="AB6" s="82">
        <f t="shared" si="2"/>
        <v>65.77</v>
      </c>
      <c r="AC6" s="82">
        <f t="shared" si="2"/>
        <v>67.930000000000007</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4046.19</v>
      </c>
      <c r="BG6" s="82">
        <f t="shared" si="5"/>
        <v>11672.38</v>
      </c>
      <c r="BH6" s="82">
        <f t="shared" si="5"/>
        <v>2046.25</v>
      </c>
      <c r="BI6" s="82">
        <f t="shared" si="5"/>
        <v>896.76</v>
      </c>
      <c r="BJ6" s="82">
        <f t="shared" si="5"/>
        <v>8422.59</v>
      </c>
      <c r="BK6" s="82">
        <f t="shared" si="5"/>
        <v>1051.43</v>
      </c>
      <c r="BL6" s="82">
        <f t="shared" si="5"/>
        <v>855.8</v>
      </c>
      <c r="BM6" s="82">
        <f t="shared" si="5"/>
        <v>789.46</v>
      </c>
      <c r="BN6" s="82">
        <f t="shared" si="5"/>
        <v>826.83</v>
      </c>
      <c r="BO6" s="82">
        <f t="shared" si="5"/>
        <v>867.83</v>
      </c>
      <c r="BP6" s="74" t="str">
        <f>IF(BP7="","",IF(BP7="-","【-】","【"&amp;SUBSTITUTE(TEXT(BP7,"#,##0.00"),"-","△")&amp;"】"))</f>
        <v>【832.52】</v>
      </c>
      <c r="BQ6" s="82">
        <f t="shared" ref="BQ6:BZ6" si="6">IF(BQ7="",NA(),BQ7)</f>
        <v>7.66</v>
      </c>
      <c r="BR6" s="82">
        <f t="shared" si="6"/>
        <v>21.52</v>
      </c>
      <c r="BS6" s="82">
        <f t="shared" si="6"/>
        <v>24.54</v>
      </c>
      <c r="BT6" s="82">
        <f t="shared" si="6"/>
        <v>24.75</v>
      </c>
      <c r="BU6" s="82">
        <f t="shared" si="6"/>
        <v>24.82</v>
      </c>
      <c r="BV6" s="82">
        <f t="shared" si="6"/>
        <v>40.06</v>
      </c>
      <c r="BW6" s="82">
        <f t="shared" si="6"/>
        <v>59.8</v>
      </c>
      <c r="BX6" s="82">
        <f t="shared" si="6"/>
        <v>57.77</v>
      </c>
      <c r="BY6" s="82">
        <f t="shared" si="6"/>
        <v>57.31</v>
      </c>
      <c r="BZ6" s="82">
        <f t="shared" si="6"/>
        <v>57.08</v>
      </c>
      <c r="CA6" s="74" t="str">
        <f>IF(CA7="","",IF(CA7="-","【-】","【"&amp;SUBSTITUTE(TEXT(CA7,"#,##0.00"),"-","△")&amp;"】"))</f>
        <v>【60.94】</v>
      </c>
      <c r="CB6" s="82">
        <f t="shared" ref="CB6:CK6" si="7">IF(CB7="",NA(),CB7)</f>
        <v>1731.5</v>
      </c>
      <c r="CC6" s="82">
        <f t="shared" si="7"/>
        <v>686.86</v>
      </c>
      <c r="CD6" s="82">
        <f t="shared" si="7"/>
        <v>626.08000000000004</v>
      </c>
      <c r="CE6" s="82">
        <f t="shared" si="7"/>
        <v>623.89</v>
      </c>
      <c r="CF6" s="82">
        <f t="shared" si="7"/>
        <v>633.57000000000005</v>
      </c>
      <c r="CG6" s="82">
        <f t="shared" si="7"/>
        <v>355.22</v>
      </c>
      <c r="CH6" s="82">
        <f t="shared" si="7"/>
        <v>263.76</v>
      </c>
      <c r="CI6" s="82">
        <f t="shared" si="7"/>
        <v>274.35000000000002</v>
      </c>
      <c r="CJ6" s="82">
        <f t="shared" si="7"/>
        <v>273.52</v>
      </c>
      <c r="CK6" s="82">
        <f t="shared" si="7"/>
        <v>274.99</v>
      </c>
      <c r="CL6" s="74" t="str">
        <f>IF(CL7="","",IF(CL7="-","【-】","【"&amp;SUBSTITUTE(TEXT(CL7,"#,##0.00"),"-","△")&amp;"】"))</f>
        <v>【253.04】</v>
      </c>
      <c r="CM6" s="82">
        <f t="shared" ref="CM6:CV6" si="8">IF(CM7="",NA(),CM7)</f>
        <v>28.79</v>
      </c>
      <c r="CN6" s="82">
        <f t="shared" si="8"/>
        <v>28.79</v>
      </c>
      <c r="CO6" s="82">
        <f t="shared" si="8"/>
        <v>28.79</v>
      </c>
      <c r="CP6" s="82">
        <f t="shared" si="8"/>
        <v>28.79</v>
      </c>
      <c r="CQ6" s="82">
        <f t="shared" si="8"/>
        <v>15.15</v>
      </c>
      <c r="CR6" s="82">
        <f t="shared" si="8"/>
        <v>42.84</v>
      </c>
      <c r="CS6" s="82">
        <f t="shared" si="8"/>
        <v>51.75</v>
      </c>
      <c r="CT6" s="82">
        <f t="shared" si="8"/>
        <v>50.68</v>
      </c>
      <c r="CU6" s="82">
        <f t="shared" si="8"/>
        <v>50.14</v>
      </c>
      <c r="CV6" s="82">
        <f t="shared" si="8"/>
        <v>54.83</v>
      </c>
      <c r="CW6" s="74" t="str">
        <f>IF(CW7="","",IF(CW7="-","【-】","【"&amp;SUBSTITUTE(TEXT(CW7,"#,##0.00"),"-","△")&amp;"】"))</f>
        <v>【54.84】</v>
      </c>
      <c r="CX6" s="82">
        <f t="shared" ref="CX6:DG6" si="9">IF(CX7="",NA(),CX7)</f>
        <v>66.67</v>
      </c>
      <c r="CY6" s="82">
        <f t="shared" si="9"/>
        <v>71</v>
      </c>
      <c r="CZ6" s="82">
        <f t="shared" si="9"/>
        <v>70.98</v>
      </c>
      <c r="DA6" s="82">
        <f t="shared" si="9"/>
        <v>71.430000000000007</v>
      </c>
      <c r="DB6" s="82">
        <f t="shared" si="9"/>
        <v>72.849999999999994</v>
      </c>
      <c r="DC6" s="82">
        <f t="shared" si="9"/>
        <v>66.3</v>
      </c>
      <c r="DD6" s="82">
        <f t="shared" si="9"/>
        <v>84.84</v>
      </c>
      <c r="DE6" s="82">
        <f t="shared" si="9"/>
        <v>84.86</v>
      </c>
      <c r="DF6" s="82">
        <f t="shared" si="9"/>
        <v>84.98</v>
      </c>
      <c r="DG6" s="82">
        <f t="shared" si="9"/>
        <v>84.7</v>
      </c>
      <c r="DH6" s="74" t="str">
        <f>IF(DH7="","",IF(DH7="-","【-】","【"&amp;SUBSTITUTE(TEXT(DH7,"#,##0.00"),"-","△")&amp;"】"))</f>
        <v>【86.60】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3.e-002</v>
      </c>
      <c r="EK6" s="82">
        <f t="shared" si="12"/>
        <v>1.e-002</v>
      </c>
      <c r="EL6" s="82">
        <f t="shared" si="12"/>
        <v>1.e-002</v>
      </c>
      <c r="EM6" s="82">
        <f t="shared" si="12"/>
        <v>2.e-002</v>
      </c>
      <c r="EN6" s="82">
        <f t="shared" si="12"/>
        <v>0.25</v>
      </c>
      <c r="EO6" s="74" t="str">
        <f>IF(EO7="","",IF(EO7="-","【-】","【"&amp;SUBSTITUTE(TEXT(EO7,"#,##0.00"),"-","△")&amp;"】"))</f>
        <v>【0.16】</v>
      </c>
    </row>
    <row r="7" spans="1:145" s="59" customFormat="1">
      <c r="A7" s="60"/>
      <c r="B7" s="66">
        <v>2020</v>
      </c>
      <c r="C7" s="66">
        <v>264652</v>
      </c>
      <c r="D7" s="66">
        <v>47</v>
      </c>
      <c r="E7" s="66">
        <v>17</v>
      </c>
      <c r="F7" s="66">
        <v>5</v>
      </c>
      <c r="G7" s="66">
        <v>0</v>
      </c>
      <c r="H7" s="66" t="s">
        <v>21</v>
      </c>
      <c r="I7" s="66" t="s">
        <v>98</v>
      </c>
      <c r="J7" s="66" t="s">
        <v>99</v>
      </c>
      <c r="K7" s="66" t="s">
        <v>100</v>
      </c>
      <c r="L7" s="66" t="s">
        <v>101</v>
      </c>
      <c r="M7" s="66" t="s">
        <v>102</v>
      </c>
      <c r="N7" s="75" t="s">
        <v>42</v>
      </c>
      <c r="O7" s="75" t="s">
        <v>103</v>
      </c>
      <c r="P7" s="75">
        <v>1.06</v>
      </c>
      <c r="Q7" s="75">
        <v>96.16</v>
      </c>
      <c r="R7" s="75">
        <v>2954</v>
      </c>
      <c r="S7" s="75">
        <v>21040</v>
      </c>
      <c r="T7" s="75">
        <v>108.38</v>
      </c>
      <c r="U7" s="75">
        <v>194.13</v>
      </c>
      <c r="V7" s="75">
        <v>221</v>
      </c>
      <c r="W7" s="75">
        <v>7.0000000000000007e-002</v>
      </c>
      <c r="X7" s="75">
        <v>3157.14</v>
      </c>
      <c r="Y7" s="75">
        <v>19.78</v>
      </c>
      <c r="Z7" s="75">
        <v>51.69</v>
      </c>
      <c r="AA7" s="75">
        <v>57.67</v>
      </c>
      <c r="AB7" s="75">
        <v>65.77</v>
      </c>
      <c r="AC7" s="75">
        <v>67.930000000000007</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4046.19</v>
      </c>
      <c r="BG7" s="75">
        <v>11672.38</v>
      </c>
      <c r="BH7" s="75">
        <v>2046.25</v>
      </c>
      <c r="BI7" s="75">
        <v>896.76</v>
      </c>
      <c r="BJ7" s="75">
        <v>8422.59</v>
      </c>
      <c r="BK7" s="75">
        <v>1051.43</v>
      </c>
      <c r="BL7" s="75">
        <v>855.8</v>
      </c>
      <c r="BM7" s="75">
        <v>789.46</v>
      </c>
      <c r="BN7" s="75">
        <v>826.83</v>
      </c>
      <c r="BO7" s="75">
        <v>867.83</v>
      </c>
      <c r="BP7" s="75">
        <v>832.52</v>
      </c>
      <c r="BQ7" s="75">
        <v>7.66</v>
      </c>
      <c r="BR7" s="75">
        <v>21.52</v>
      </c>
      <c r="BS7" s="75">
        <v>24.54</v>
      </c>
      <c r="BT7" s="75">
        <v>24.75</v>
      </c>
      <c r="BU7" s="75">
        <v>24.82</v>
      </c>
      <c r="BV7" s="75">
        <v>40.06</v>
      </c>
      <c r="BW7" s="75">
        <v>59.8</v>
      </c>
      <c r="BX7" s="75">
        <v>57.77</v>
      </c>
      <c r="BY7" s="75">
        <v>57.31</v>
      </c>
      <c r="BZ7" s="75">
        <v>57.08</v>
      </c>
      <c r="CA7" s="75">
        <v>60.94</v>
      </c>
      <c r="CB7" s="75">
        <v>1731.5</v>
      </c>
      <c r="CC7" s="75">
        <v>686.86</v>
      </c>
      <c r="CD7" s="75">
        <v>626.08000000000004</v>
      </c>
      <c r="CE7" s="75">
        <v>623.89</v>
      </c>
      <c r="CF7" s="75">
        <v>633.57000000000005</v>
      </c>
      <c r="CG7" s="75">
        <v>355.22</v>
      </c>
      <c r="CH7" s="75">
        <v>263.76</v>
      </c>
      <c r="CI7" s="75">
        <v>274.35000000000002</v>
      </c>
      <c r="CJ7" s="75">
        <v>273.52</v>
      </c>
      <c r="CK7" s="75">
        <v>274.99</v>
      </c>
      <c r="CL7" s="75">
        <v>253.04</v>
      </c>
      <c r="CM7" s="75">
        <v>28.79</v>
      </c>
      <c r="CN7" s="75">
        <v>28.79</v>
      </c>
      <c r="CO7" s="75">
        <v>28.79</v>
      </c>
      <c r="CP7" s="75">
        <v>28.79</v>
      </c>
      <c r="CQ7" s="75">
        <v>15.15</v>
      </c>
      <c r="CR7" s="75">
        <v>42.84</v>
      </c>
      <c r="CS7" s="75">
        <v>51.75</v>
      </c>
      <c r="CT7" s="75">
        <v>50.68</v>
      </c>
      <c r="CU7" s="75">
        <v>50.14</v>
      </c>
      <c r="CV7" s="75">
        <v>54.83</v>
      </c>
      <c r="CW7" s="75">
        <v>54.84</v>
      </c>
      <c r="CX7" s="75">
        <v>66.67</v>
      </c>
      <c r="CY7" s="75">
        <v>71</v>
      </c>
      <c r="CZ7" s="75">
        <v>70.98</v>
      </c>
      <c r="DA7" s="75">
        <v>71.430000000000007</v>
      </c>
      <c r="DB7" s="75">
        <v>72.849999999999994</v>
      </c>
      <c r="DC7" s="75">
        <v>66.3</v>
      </c>
      <c r="DD7" s="75">
        <v>84.84</v>
      </c>
      <c r="DE7" s="75">
        <v>84.86</v>
      </c>
      <c r="DF7" s="75">
        <v>84.98</v>
      </c>
      <c r="DG7" s="75">
        <v>84.7</v>
      </c>
      <c r="DH7" s="75">
        <v>86.6</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3.e-002</v>
      </c>
      <c r="EK7" s="75">
        <v>1.e-002</v>
      </c>
      <c r="EL7" s="75">
        <v>1.e-002</v>
      </c>
      <c r="EM7" s="75">
        <v>2.e-002</v>
      </c>
      <c r="EN7" s="75">
        <v>0.25</v>
      </c>
      <c r="EO7" s="75">
        <v>0.16</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桝　幹明</cp:lastModifiedBy>
  <dcterms:created xsi:type="dcterms:W3CDTF">2021-12-03T07:59:58Z</dcterms:created>
  <dcterms:modified xsi:type="dcterms:W3CDTF">2022-01-14T10:55:52Z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2022-01-14T10:55:52Z</vt:filetime>
  </property>
</Properties>
</file>